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mc:AlternateContent xmlns:mc="http://schemas.openxmlformats.org/markup-compatibility/2006">
    <mc:Choice Requires="x15">
      <x15ac:absPath xmlns:x15ac="http://schemas.microsoft.com/office/spreadsheetml/2010/11/ac" url="\\172.16.0.42\上下水道課$\40_下水道_経営管理班\180_経営分析比較表\R06\【経営比較分析表】2023_052116_46_1718\"/>
    </mc:Choice>
  </mc:AlternateContent>
  <xr:revisionPtr revIDLastSave="0" documentId="13_ncr:1_{30B13F2D-A16D-4389-9581-C581CB4C1621}" xr6:coauthVersionLast="36" xr6:coauthVersionMax="36" xr10:uidLastSave="{00000000-0000-0000-0000-000000000000}"/>
  <workbookProtection workbookAlgorithmName="SHA-512" workbookHashValue="Ijeilue0UERA4FzGM7UfriL2C6WJtWReLhcAUjSaTU1BPVjCvzT0yDcwKgn9mQxOd5B9fYApA/f4U2u2k6VPCA==" workbookSaltValue="Aue69mpA/RbYv05hTIMe4A==" workbookSpinCount="100000" lockStructure="1"/>
  <bookViews>
    <workbookView xWindow="0" yWindow="0" windowWidth="23040" windowHeight="9210" xr2:uid="{00000000-000D-0000-FFFF-FFFF00000000}"/>
  </bookViews>
  <sheets>
    <sheet name="法適用_下水道事業" sheetId="4" r:id="rId1"/>
    <sheet name="データ" sheetId="5" state="hidden" r:id="rId2"/>
  </sheets>
  <calcPr calcId="191029"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E85" i="4"/>
  <c r="BB10" i="4"/>
  <c r="AT10" i="4"/>
  <c r="P10" i="4"/>
  <c r="AT8" i="4"/>
  <c r="W8" i="4"/>
  <c r="P8" i="4"/>
  <c r="B6" i="4"/>
</calcChain>
</file>

<file path=xl/sharedStrings.xml><?xml version="1.0" encoding="utf-8"?>
<sst xmlns="http://schemas.openxmlformats.org/spreadsheetml/2006/main" count="236" uniqueCount="116">
  <si>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</si>
  <si>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</si>
  <si>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</si>
  <si>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</si>
  <si>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</si>
  <si>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</si>
  <si>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</si>
  <si>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</si>
  <si>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</si>
  <si>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</si>
  <si>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</si>
  <si>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</si>
  <si>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</si>
  <si>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</si>
  <si>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</si>
  <si>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</si>
  <si>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</si>
  <si>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</si>
  <si>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</si>
  <si>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</si>
  <si>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</si>
  <si>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</si>
  <si>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</si>
  <si>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</si>
  <si>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</si>
  <si>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</si>
  <si>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</si>
  <si>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</si>
  <si>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</si>
  <si>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</si>
  <si>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</si>
  <si>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</si>
  <si>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</si>
  <si>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</si>
  <si>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</si>
  <si>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</si>
  <si>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</si>
  <si>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</si>
  <si>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</si>
  <si>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</si>
  <si>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</si>
  <si>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</si>
  <si>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</si>
  <si>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</si>
  <si>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</si>
  <si>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</si>
  <si>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</si>
  <si>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</si>
  <si>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</si>
  <si>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</si>
  <si>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</si>
  <si>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</si>
  <si>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</si>
  <si>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</si>
  <si>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</si>
  <si>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</si>
  <si>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</si>
  <si>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</si>
  <si>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</si>
  <si>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</si>
  <si>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</si>
  <si>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</si>
  <si>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</si>
  <si>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</si>
  <si>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</si>
  <si>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</si>
  <si>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</si>
  <si>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</si>
  <si>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</si>
  <si>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</si>
  <si>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</si>
  <si>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</si>
  <si>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</si>
  <si>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</si>
  <si>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</si>
  <si>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</si>
  <si>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</si>
  <si>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</si>
  <si>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</si>
  <si>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</si>
  <si>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</si>
  <si>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</si>
  <si>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</si>
  <si>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</si>
  <si>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</si>
  <si>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</si>
  <si>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</si>
  <si>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</si>
  <si>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</si>
  <si>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</si>
  <si>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</si>
  <si>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</si>
  <si>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</si>
  <si>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</si>
  <si>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</si>
  <si>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</si>
  <si>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潟上市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</si>
  <si>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</si>
  <si>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</si>
  <si>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</si>
  <si>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</si>
  <si>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</si>
  <si>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</si>
  <si>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</si>
  <si>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</si>
  <si>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</si>
  <si>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</si>
  <si>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</si>
  <si>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</si>
  <si>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</si>
  <si>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</si>
  <si>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</si>
  <si>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</si>
  <si>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特定環境保全公共下水道事業は、令和元年度より地方公営企業法を適用している。
①経常収支比率については、１００％以上であることから単年度収支が黒字であることを示している。また⑤経費回収率においても１００％以上であることから、使用料で回収すべき経費をすべて使用料で賄えている状況である。
②累積欠損金比率については、令和元年度が法適用初年度に伴い生じた特別損失によるものであることから、令和２年度以降は０％となっている。
③流動比率については、１００％以下であることから、１年以内に支払わなければならない負債を賄えていないことを示しているが、償還原資については使用料収入及び他会計繰入金により得ることが予定されている。
④企業債残高対事業規模比率については、類似団体と比較し低い数値となっている。面整備が進み使用料収入が順調に増加したことが要因であると考えられる。また、更新費用の先送りもひとつの要因であると考えられる。
⑥汚水処理原価については、類似団体と比較し低い数値となっている。
⑦施設利用率については、流域下水道に接続しているため算出されない。
⑧水洗化率については、年々増加傾向にあるものの、地域の高齢化・核家族化等の影響により下水道へ接続しない世帯が多く伸び悩んでいる状況である。</t>
    <phoneticPr fontId="4"/>
  </si>
  <si>
    <t>①有形固定資産減価償却率については、資産の老朽化度合を示すものであるが類似団体と比較すると低い数値となっており、類似団体にくらべ老朽化はそれほど進んでいない。
②管渠老朽化率については、類似団体と比較すると低い数値となっている。
③管渠改善率については、管渠の部分修繕で対応しており管渠更新を行っていないため算出されない。</t>
    <phoneticPr fontId="4"/>
  </si>
  <si>
    <t>　経常収支比率及び経費回収率について１００％以上であることから、健全な経営であると考えられる。
　令和８年度から老朽化対策として下水道ストックマネジメント計画の策定を実行し、多額の更新費用を効率的に管理する。更新費用の財源としては企業債の増加が見込まれるが、過剰な投資を避け計画的な投資の平準化を図り、財務の健全性を維持する。また、財源捻出のために水洗化率を向上させ、収入源を拡大する。そのため、広報誌やSNSを活用し、下水道未接続者への接続促進を行い、住民の理解と協力を得て下水道普及を進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</si>
</sst>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200-4CBF-A735-E86099B6C1B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3200-4CBF-A735-E86099B6C1B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0D9-4160-B561-6A4D5C1C67E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90D9-4160-B561-6A4D5C1C67E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81.16</c:v>
                </c:pt>
                <c:pt idx="1">
                  <c:v>82.28</c:v>
                </c:pt>
                <c:pt idx="2">
                  <c:v>83.37</c:v>
                </c:pt>
                <c:pt idx="3">
                  <c:v>83.46</c:v>
                </c:pt>
                <c:pt idx="4">
                  <c:v>83.49</c:v>
                </c:pt>
              </c:numCache>
            </c:numRef>
          </c:val>
          <c:extLst>
            <c:ext xmlns:c16="http://schemas.microsoft.com/office/drawing/2014/chart" uri="{C3380CC4-5D6E-409C-BE32-E72D297353CC}">
              <c16:uniqueId val="{00000000-A373-4227-A2A7-FAE64D2B129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A373-4227-A2A7-FAE64D2B129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101.02</c:v>
                </c:pt>
                <c:pt idx="1">
                  <c:v>101.81</c:v>
                </c:pt>
                <c:pt idx="2">
                  <c:v>101.23</c:v>
                </c:pt>
                <c:pt idx="3">
                  <c:v>101</c:v>
                </c:pt>
                <c:pt idx="4">
                  <c:v>102.16</c:v>
                </c:pt>
              </c:numCache>
            </c:numRef>
          </c:val>
          <c:extLst>
            <c:ext xmlns:c16="http://schemas.microsoft.com/office/drawing/2014/chart" uri="{C3380CC4-5D6E-409C-BE32-E72D297353CC}">
              <c16:uniqueId val="{00000000-AF1E-47DE-BE0F-368DC937385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106.09</c:v>
                </c:pt>
                <c:pt idx="3">
                  <c:v>106.44</c:v>
                </c:pt>
                <c:pt idx="4">
                  <c:v>107.11</c:v>
                </c:pt>
              </c:numCache>
            </c:numRef>
          </c:val>
          <c:smooth val="0"/>
          <c:extLst>
            <c:ext xmlns:c16="http://schemas.microsoft.com/office/drawing/2014/chart" uri="{C3380CC4-5D6E-409C-BE32-E72D297353CC}">
              <c16:uniqueId val="{00000001-AF1E-47DE-BE0F-368DC937385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3.05</c:v>
                </c:pt>
                <c:pt idx="1">
                  <c:v>6.06</c:v>
                </c:pt>
                <c:pt idx="2">
                  <c:v>9.07</c:v>
                </c:pt>
                <c:pt idx="3">
                  <c:v>11.88</c:v>
                </c:pt>
                <c:pt idx="4">
                  <c:v>14.78</c:v>
                </c:pt>
              </c:numCache>
            </c:numRef>
          </c:val>
          <c:extLst>
            <c:ext xmlns:c16="http://schemas.microsoft.com/office/drawing/2014/chart" uri="{C3380CC4-5D6E-409C-BE32-E72D297353CC}">
              <c16:uniqueId val="{00000000-3F72-4EE6-A49B-EBCBA5A67E9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22.79</c:v>
                </c:pt>
                <c:pt idx="3">
                  <c:v>24.8</c:v>
                </c:pt>
                <c:pt idx="4">
                  <c:v>26.77</c:v>
                </c:pt>
              </c:numCache>
            </c:numRef>
          </c:val>
          <c:smooth val="0"/>
          <c:extLst>
            <c:ext xmlns:c16="http://schemas.microsoft.com/office/drawing/2014/chart" uri="{C3380CC4-5D6E-409C-BE32-E72D297353CC}">
              <c16:uniqueId val="{00000001-3F72-4EE6-A49B-EBCBA5A67E9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3B8-4FEF-867E-08765362B42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c:v>0.01</c:v>
                </c:pt>
                <c:pt idx="3">
                  <c:v>0.02</c:v>
                </c:pt>
                <c:pt idx="4">
                  <c:v>7.0000000000000007E-2</c:v>
                </c:pt>
              </c:numCache>
            </c:numRef>
          </c:val>
          <c:smooth val="0"/>
          <c:extLst>
            <c:ext xmlns:c16="http://schemas.microsoft.com/office/drawing/2014/chart" uri="{C3380CC4-5D6E-409C-BE32-E72D297353CC}">
              <c16:uniqueId val="{00000001-D3B8-4FEF-867E-08765362B42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1.44</c:v>
                </c:pt>
                <c:pt idx="1">
                  <c:v>0</c:v>
                </c:pt>
                <c:pt idx="2">
                  <c:v>0</c:v>
                </c:pt>
                <c:pt idx="3">
                  <c:v>0</c:v>
                </c:pt>
                <c:pt idx="4">
                  <c:v>0</c:v>
                </c:pt>
              </c:numCache>
            </c:numRef>
          </c:val>
          <c:extLst>
            <c:ext xmlns:c16="http://schemas.microsoft.com/office/drawing/2014/chart" uri="{C3380CC4-5D6E-409C-BE32-E72D297353CC}">
              <c16:uniqueId val="{00000000-2FD0-46BD-8526-1C67BE52A28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69.42</c:v>
                </c:pt>
                <c:pt idx="3">
                  <c:v>72.86</c:v>
                </c:pt>
                <c:pt idx="4">
                  <c:v>69.540000000000006</c:v>
                </c:pt>
              </c:numCache>
            </c:numRef>
          </c:val>
          <c:smooth val="0"/>
          <c:extLst>
            <c:ext xmlns:c16="http://schemas.microsoft.com/office/drawing/2014/chart" uri="{C3380CC4-5D6E-409C-BE32-E72D297353CC}">
              <c16:uniqueId val="{00000001-2FD0-46BD-8526-1C67BE52A28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13.57</c:v>
                </c:pt>
                <c:pt idx="1">
                  <c:v>14.6</c:v>
                </c:pt>
                <c:pt idx="2">
                  <c:v>17.829999999999998</c:v>
                </c:pt>
                <c:pt idx="3">
                  <c:v>30.51</c:v>
                </c:pt>
                <c:pt idx="4">
                  <c:v>27.9</c:v>
                </c:pt>
              </c:numCache>
            </c:numRef>
          </c:val>
          <c:extLst>
            <c:ext xmlns:c16="http://schemas.microsoft.com/office/drawing/2014/chart" uri="{C3380CC4-5D6E-409C-BE32-E72D297353CC}">
              <c16:uniqueId val="{00000000-5AAA-4750-A6B3-F55DCF54C5B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43.07</c:v>
                </c:pt>
                <c:pt idx="3">
                  <c:v>45.42</c:v>
                </c:pt>
                <c:pt idx="4">
                  <c:v>50.63</c:v>
                </c:pt>
              </c:numCache>
            </c:numRef>
          </c:val>
          <c:smooth val="0"/>
          <c:extLst>
            <c:ext xmlns:c16="http://schemas.microsoft.com/office/drawing/2014/chart" uri="{C3380CC4-5D6E-409C-BE32-E72D297353CC}">
              <c16:uniqueId val="{00000001-5AAA-4750-A6B3-F55DCF54C5B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1118.53</c:v>
                </c:pt>
                <c:pt idx="1">
                  <c:v>907.1</c:v>
                </c:pt>
                <c:pt idx="2">
                  <c:v>855.19</c:v>
                </c:pt>
                <c:pt idx="3">
                  <c:v>681.63</c:v>
                </c:pt>
                <c:pt idx="4">
                  <c:v>421.2</c:v>
                </c:pt>
              </c:numCache>
            </c:numRef>
          </c:val>
          <c:extLst>
            <c:ext xmlns:c16="http://schemas.microsoft.com/office/drawing/2014/chart" uri="{C3380CC4-5D6E-409C-BE32-E72D297353CC}">
              <c16:uniqueId val="{00000000-C750-4B53-91CF-24FCB0D1DEF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C750-4B53-91CF-24FCB0D1DEF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4E7-4DEE-A91A-2579F196508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F4E7-4DEE-A91A-2579F196508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162.72999999999999</c:v>
                </c:pt>
                <c:pt idx="1">
                  <c:v>162.31</c:v>
                </c:pt>
                <c:pt idx="2">
                  <c:v>162.12</c:v>
                </c:pt>
                <c:pt idx="3">
                  <c:v>162.08000000000001</c:v>
                </c:pt>
                <c:pt idx="4">
                  <c:v>161.35</c:v>
                </c:pt>
              </c:numCache>
            </c:numRef>
          </c:val>
          <c:extLst>
            <c:ext xmlns:c16="http://schemas.microsoft.com/office/drawing/2014/chart" uri="{C3380CC4-5D6E-409C-BE32-E72D297353CC}">
              <c16:uniqueId val="{00000000-E2A3-4F67-BDF1-159F75DCA39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E2A3-4F67-BDF1-159F75DCA39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P19" zoomScaleNormal="100" workbookViewId="0">
      <selection activeCell="AU35" sqref="AU35:AU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秋田県　潟上市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特定環境保全公共下水道</v>
      </c>
      <c r="Q8" s="34"/>
      <c r="R8" s="34"/>
      <c r="S8" s="34"/>
      <c r="T8" s="34"/>
      <c r="U8" s="34"/>
      <c r="V8" s="34"/>
      <c r="W8" s="34" t="str">
        <f>データ!L6</f>
        <v>D2</v>
      </c>
      <c r="X8" s="34"/>
      <c r="Y8" s="34"/>
      <c r="Z8" s="34"/>
      <c r="AA8" s="34"/>
      <c r="AB8" s="34"/>
      <c r="AC8" s="34"/>
      <c r="AD8" s="35" t="str">
        <f>データ!$M$6</f>
        <v>非設置</v>
      </c>
      <c r="AE8" s="35"/>
      <c r="AF8" s="35"/>
      <c r="AG8" s="35"/>
      <c r="AH8" s="35"/>
      <c r="AI8" s="35"/>
      <c r="AJ8" s="35"/>
      <c r="AK8" s="3"/>
      <c r="AL8" s="36">
        <f>データ!S6</f>
        <v>31624</v>
      </c>
      <c r="AM8" s="36"/>
      <c r="AN8" s="36"/>
      <c r="AO8" s="36"/>
      <c r="AP8" s="36"/>
      <c r="AQ8" s="36"/>
      <c r="AR8" s="36"/>
      <c r="AS8" s="36"/>
      <c r="AT8" s="37">
        <f>データ!T6</f>
        <v>1209.5899999999999</v>
      </c>
      <c r="AU8" s="37"/>
      <c r="AV8" s="37"/>
      <c r="AW8" s="37"/>
      <c r="AX8" s="37"/>
      <c r="AY8" s="37"/>
      <c r="AZ8" s="37"/>
      <c r="BA8" s="37"/>
      <c r="BB8" s="37">
        <f>データ!U6</f>
        <v>26.14</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55.35</v>
      </c>
      <c r="J10" s="37"/>
      <c r="K10" s="37"/>
      <c r="L10" s="37"/>
      <c r="M10" s="37"/>
      <c r="N10" s="37"/>
      <c r="O10" s="37"/>
      <c r="P10" s="37">
        <f>データ!P6</f>
        <v>38.159999999999997</v>
      </c>
      <c r="Q10" s="37"/>
      <c r="R10" s="37"/>
      <c r="S10" s="37"/>
      <c r="T10" s="37"/>
      <c r="U10" s="37"/>
      <c r="V10" s="37"/>
      <c r="W10" s="37">
        <f>データ!Q6</f>
        <v>88.87</v>
      </c>
      <c r="X10" s="37"/>
      <c r="Y10" s="37"/>
      <c r="Z10" s="37"/>
      <c r="AA10" s="37"/>
      <c r="AB10" s="37"/>
      <c r="AC10" s="37"/>
      <c r="AD10" s="36">
        <f>データ!R6</f>
        <v>3080</v>
      </c>
      <c r="AE10" s="36"/>
      <c r="AF10" s="36"/>
      <c r="AG10" s="36"/>
      <c r="AH10" s="36"/>
      <c r="AI10" s="36"/>
      <c r="AJ10" s="36"/>
      <c r="AK10" s="2"/>
      <c r="AL10" s="36">
        <f>データ!V6</f>
        <v>11995</v>
      </c>
      <c r="AM10" s="36"/>
      <c r="AN10" s="36"/>
      <c r="AO10" s="36"/>
      <c r="AP10" s="36"/>
      <c r="AQ10" s="36"/>
      <c r="AR10" s="36"/>
      <c r="AS10" s="36"/>
      <c r="AT10" s="37">
        <f>データ!W6</f>
        <v>6.18</v>
      </c>
      <c r="AU10" s="37"/>
      <c r="AV10" s="37"/>
      <c r="AW10" s="37"/>
      <c r="AX10" s="37"/>
      <c r="AY10" s="37"/>
      <c r="AZ10" s="37"/>
      <c r="BA10" s="37"/>
      <c r="BB10" s="37">
        <f>データ!X6</f>
        <v>1940.94</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70"/>
      <c r="BN47" s="70"/>
      <c r="BO47" s="70"/>
      <c r="BP47" s="70"/>
      <c r="BQ47" s="70"/>
      <c r="BR47" s="70"/>
      <c r="BS47" s="70"/>
      <c r="BT47" s="70"/>
      <c r="BU47" s="70"/>
      <c r="BV47" s="70"/>
      <c r="BW47" s="70"/>
      <c r="BX47" s="70"/>
      <c r="BY47" s="70"/>
      <c r="BZ47" s="7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2"/>
      <c r="BM48" s="70"/>
      <c r="BN48" s="70"/>
      <c r="BO48" s="70"/>
      <c r="BP48" s="70"/>
      <c r="BQ48" s="70"/>
      <c r="BR48" s="70"/>
      <c r="BS48" s="70"/>
      <c r="BT48" s="70"/>
      <c r="BU48" s="70"/>
      <c r="BV48" s="70"/>
      <c r="BW48" s="70"/>
      <c r="BX48" s="70"/>
      <c r="BY48" s="70"/>
      <c r="BZ48" s="7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2"/>
      <c r="BM49" s="70"/>
      <c r="BN49" s="70"/>
      <c r="BO49" s="70"/>
      <c r="BP49" s="70"/>
      <c r="BQ49" s="70"/>
      <c r="BR49" s="70"/>
      <c r="BS49" s="70"/>
      <c r="BT49" s="70"/>
      <c r="BU49" s="70"/>
      <c r="BV49" s="70"/>
      <c r="BW49" s="70"/>
      <c r="BX49" s="70"/>
      <c r="BY49" s="70"/>
      <c r="BZ49" s="7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2"/>
      <c r="BM50" s="70"/>
      <c r="BN50" s="70"/>
      <c r="BO50" s="70"/>
      <c r="BP50" s="70"/>
      <c r="BQ50" s="70"/>
      <c r="BR50" s="70"/>
      <c r="BS50" s="70"/>
      <c r="BT50" s="70"/>
      <c r="BU50" s="70"/>
      <c r="BV50" s="70"/>
      <c r="BW50" s="70"/>
      <c r="BX50" s="70"/>
      <c r="BY50" s="70"/>
      <c r="BZ50" s="7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2"/>
      <c r="BM51" s="70"/>
      <c r="BN51" s="70"/>
      <c r="BO51" s="70"/>
      <c r="BP51" s="70"/>
      <c r="BQ51" s="70"/>
      <c r="BR51" s="70"/>
      <c r="BS51" s="70"/>
      <c r="BT51" s="70"/>
      <c r="BU51" s="70"/>
      <c r="BV51" s="70"/>
      <c r="BW51" s="70"/>
      <c r="BX51" s="70"/>
      <c r="BY51" s="70"/>
      <c r="BZ51" s="7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2"/>
      <c r="BM52" s="70"/>
      <c r="BN52" s="70"/>
      <c r="BO52" s="70"/>
      <c r="BP52" s="70"/>
      <c r="BQ52" s="70"/>
      <c r="BR52" s="70"/>
      <c r="BS52" s="70"/>
      <c r="BT52" s="70"/>
      <c r="BU52" s="70"/>
      <c r="BV52" s="70"/>
      <c r="BW52" s="70"/>
      <c r="BX52" s="70"/>
      <c r="BY52" s="70"/>
      <c r="BZ52" s="7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2"/>
      <c r="BM53" s="70"/>
      <c r="BN53" s="70"/>
      <c r="BO53" s="70"/>
      <c r="BP53" s="70"/>
      <c r="BQ53" s="70"/>
      <c r="BR53" s="70"/>
      <c r="BS53" s="70"/>
      <c r="BT53" s="70"/>
      <c r="BU53" s="70"/>
      <c r="BV53" s="70"/>
      <c r="BW53" s="70"/>
      <c r="BX53" s="70"/>
      <c r="BY53" s="70"/>
      <c r="BZ53" s="7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2"/>
      <c r="BM54" s="70"/>
      <c r="BN54" s="70"/>
      <c r="BO54" s="70"/>
      <c r="BP54" s="70"/>
      <c r="BQ54" s="70"/>
      <c r="BR54" s="70"/>
      <c r="BS54" s="70"/>
      <c r="BT54" s="70"/>
      <c r="BU54" s="70"/>
      <c r="BV54" s="70"/>
      <c r="BW54" s="70"/>
      <c r="BX54" s="70"/>
      <c r="BY54" s="70"/>
      <c r="BZ54" s="7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2"/>
      <c r="BM55" s="70"/>
      <c r="BN55" s="70"/>
      <c r="BO55" s="70"/>
      <c r="BP55" s="70"/>
      <c r="BQ55" s="70"/>
      <c r="BR55" s="70"/>
      <c r="BS55" s="70"/>
      <c r="BT55" s="70"/>
      <c r="BU55" s="70"/>
      <c r="BV55" s="70"/>
      <c r="BW55" s="70"/>
      <c r="BX55" s="70"/>
      <c r="BY55" s="70"/>
      <c r="BZ55" s="7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2"/>
      <c r="BM56" s="70"/>
      <c r="BN56" s="70"/>
      <c r="BO56" s="70"/>
      <c r="BP56" s="70"/>
      <c r="BQ56" s="70"/>
      <c r="BR56" s="70"/>
      <c r="BS56" s="70"/>
      <c r="BT56" s="70"/>
      <c r="BU56" s="70"/>
      <c r="BV56" s="70"/>
      <c r="BW56" s="70"/>
      <c r="BX56" s="70"/>
      <c r="BY56" s="70"/>
      <c r="BZ56" s="7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2"/>
      <c r="BM57" s="70"/>
      <c r="BN57" s="70"/>
      <c r="BO57" s="70"/>
      <c r="BP57" s="70"/>
      <c r="BQ57" s="70"/>
      <c r="BR57" s="70"/>
      <c r="BS57" s="70"/>
      <c r="BT57" s="70"/>
      <c r="BU57" s="70"/>
      <c r="BV57" s="70"/>
      <c r="BW57" s="70"/>
      <c r="BX57" s="70"/>
      <c r="BY57" s="70"/>
      <c r="BZ57" s="7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2"/>
      <c r="BM58" s="70"/>
      <c r="BN58" s="70"/>
      <c r="BO58" s="70"/>
      <c r="BP58" s="70"/>
      <c r="BQ58" s="70"/>
      <c r="BR58" s="70"/>
      <c r="BS58" s="70"/>
      <c r="BT58" s="70"/>
      <c r="BU58" s="70"/>
      <c r="BV58" s="70"/>
      <c r="BW58" s="70"/>
      <c r="BX58" s="70"/>
      <c r="BY58" s="70"/>
      <c r="BZ58" s="7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2"/>
      <c r="BM59" s="70"/>
      <c r="BN59" s="70"/>
      <c r="BO59" s="70"/>
      <c r="BP59" s="70"/>
      <c r="BQ59" s="70"/>
      <c r="BR59" s="70"/>
      <c r="BS59" s="70"/>
      <c r="BT59" s="70"/>
      <c r="BU59" s="70"/>
      <c r="BV59" s="70"/>
      <c r="BW59" s="70"/>
      <c r="BX59" s="70"/>
      <c r="BY59" s="70"/>
      <c r="BZ59" s="71"/>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2"/>
      <c r="BM60" s="70"/>
      <c r="BN60" s="70"/>
      <c r="BO60" s="70"/>
      <c r="BP60" s="70"/>
      <c r="BQ60" s="70"/>
      <c r="BR60" s="70"/>
      <c r="BS60" s="70"/>
      <c r="BT60" s="70"/>
      <c r="BU60" s="70"/>
      <c r="BV60" s="70"/>
      <c r="BW60" s="70"/>
      <c r="BX60" s="70"/>
      <c r="BY60" s="70"/>
      <c r="BZ60" s="71"/>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2"/>
      <c r="BM61" s="70"/>
      <c r="BN61" s="70"/>
      <c r="BO61" s="70"/>
      <c r="BP61" s="70"/>
      <c r="BQ61" s="70"/>
      <c r="BR61" s="70"/>
      <c r="BS61" s="70"/>
      <c r="BT61" s="70"/>
      <c r="BU61" s="70"/>
      <c r="BV61" s="70"/>
      <c r="BW61" s="70"/>
      <c r="BX61" s="70"/>
      <c r="BY61" s="70"/>
      <c r="BZ61" s="7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2"/>
      <c r="BM62" s="70"/>
      <c r="BN62" s="70"/>
      <c r="BO62" s="70"/>
      <c r="BP62" s="70"/>
      <c r="BQ62" s="70"/>
      <c r="BR62" s="70"/>
      <c r="BS62" s="70"/>
      <c r="BT62" s="70"/>
      <c r="BU62" s="70"/>
      <c r="BV62" s="70"/>
      <c r="BW62" s="70"/>
      <c r="BX62" s="70"/>
      <c r="BY62" s="70"/>
      <c r="BZ62" s="7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ljoaigKcf+HD4kcorPkCUmP8sNfRskJGHSfpUxpAggH7bdLuBL824cGrQMITcWvd/9xfo+8Y588/u8nnQln/hQ==" saltValue="YYlLl4McdXt0H21OPe8bm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52116</v>
      </c>
      <c r="D6" s="19">
        <f t="shared" si="3"/>
        <v>46</v>
      </c>
      <c r="E6" s="19">
        <f t="shared" si="3"/>
        <v>17</v>
      </c>
      <c r="F6" s="19">
        <f t="shared" si="3"/>
        <v>4</v>
      </c>
      <c r="G6" s="19">
        <f t="shared" si="3"/>
        <v>0</v>
      </c>
      <c r="H6" s="19" t="str">
        <f t="shared" si="3"/>
        <v>秋田県　潟上市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55.35</v>
      </c>
      <c r="P6" s="20">
        <f t="shared" si="3"/>
        <v>38.159999999999997</v>
      </c>
      <c r="Q6" s="20">
        <f t="shared" si="3"/>
        <v>88.87</v>
      </c>
      <c r="R6" s="20">
        <f t="shared" si="3"/>
        <v>3080</v>
      </c>
      <c r="S6" s="20">
        <f t="shared" si="3"/>
        <v>31624</v>
      </c>
      <c r="T6" s="20">
        <f t="shared" si="3"/>
        <v>1209.5899999999999</v>
      </c>
      <c r="U6" s="20">
        <f t="shared" si="3"/>
        <v>26.14</v>
      </c>
      <c r="V6" s="20">
        <f t="shared" si="3"/>
        <v>11995</v>
      </c>
      <c r="W6" s="20">
        <f t="shared" si="3"/>
        <v>6.18</v>
      </c>
      <c r="X6" s="20">
        <f t="shared" si="3"/>
        <v>1940.94</v>
      </c>
      <c r="Y6" s="21">
        <f>IF(Y7="",NA(),Y7)</f>
        <v>101.02</v>
      </c>
      <c r="Z6" s="21">
        <f t="shared" ref="Z6:AH6" si="4">IF(Z7="",NA(),Z7)</f>
        <v>101.81</v>
      </c>
      <c r="AA6" s="21">
        <f t="shared" si="4"/>
        <v>101.23</v>
      </c>
      <c r="AB6" s="21">
        <f t="shared" si="4"/>
        <v>101</v>
      </c>
      <c r="AC6" s="21">
        <f t="shared" si="4"/>
        <v>102.16</v>
      </c>
      <c r="AD6" s="21">
        <f t="shared" si="4"/>
        <v>102.73</v>
      </c>
      <c r="AE6" s="21">
        <f t="shared" si="4"/>
        <v>105.78</v>
      </c>
      <c r="AF6" s="21">
        <f t="shared" si="4"/>
        <v>106.09</v>
      </c>
      <c r="AG6" s="21">
        <f t="shared" si="4"/>
        <v>106.44</v>
      </c>
      <c r="AH6" s="21">
        <f t="shared" si="4"/>
        <v>107.11</v>
      </c>
      <c r="AI6" s="20" t="str">
        <f>IF(AI7="","",IF(AI7="-","【-】","【"&amp;SUBSTITUTE(TEXT(AI7,"#,##0.00"),"-","△")&amp;"】"))</f>
        <v>【105.09】</v>
      </c>
      <c r="AJ6" s="21">
        <f>IF(AJ7="",NA(),AJ7)</f>
        <v>1.44</v>
      </c>
      <c r="AK6" s="20">
        <f t="shared" ref="AK6:AS6" si="5">IF(AK7="",NA(),AK7)</f>
        <v>0</v>
      </c>
      <c r="AL6" s="20">
        <f t="shared" si="5"/>
        <v>0</v>
      </c>
      <c r="AM6" s="20">
        <f t="shared" si="5"/>
        <v>0</v>
      </c>
      <c r="AN6" s="20">
        <f t="shared" si="5"/>
        <v>0</v>
      </c>
      <c r="AO6" s="21">
        <f t="shared" si="5"/>
        <v>94.97</v>
      </c>
      <c r="AP6" s="21">
        <f t="shared" si="5"/>
        <v>63.96</v>
      </c>
      <c r="AQ6" s="21">
        <f t="shared" si="5"/>
        <v>69.42</v>
      </c>
      <c r="AR6" s="21">
        <f t="shared" si="5"/>
        <v>72.86</v>
      </c>
      <c r="AS6" s="21">
        <f t="shared" si="5"/>
        <v>69.540000000000006</v>
      </c>
      <c r="AT6" s="20" t="str">
        <f>IF(AT7="","",IF(AT7="-","【-】","【"&amp;SUBSTITUTE(TEXT(AT7,"#,##0.00"),"-","△")&amp;"】"))</f>
        <v>【65.73】</v>
      </c>
      <c r="AU6" s="21">
        <f>IF(AU7="",NA(),AU7)</f>
        <v>13.57</v>
      </c>
      <c r="AV6" s="21">
        <f t="shared" ref="AV6:BD6" si="6">IF(AV7="",NA(),AV7)</f>
        <v>14.6</v>
      </c>
      <c r="AW6" s="21">
        <f t="shared" si="6"/>
        <v>17.829999999999998</v>
      </c>
      <c r="AX6" s="21">
        <f t="shared" si="6"/>
        <v>30.51</v>
      </c>
      <c r="AY6" s="21">
        <f t="shared" si="6"/>
        <v>27.9</v>
      </c>
      <c r="AZ6" s="21">
        <f t="shared" si="6"/>
        <v>47.72</v>
      </c>
      <c r="BA6" s="21">
        <f t="shared" si="6"/>
        <v>44.24</v>
      </c>
      <c r="BB6" s="21">
        <f t="shared" si="6"/>
        <v>43.07</v>
      </c>
      <c r="BC6" s="21">
        <f t="shared" si="6"/>
        <v>45.42</v>
      </c>
      <c r="BD6" s="21">
        <f t="shared" si="6"/>
        <v>50.63</v>
      </c>
      <c r="BE6" s="20" t="str">
        <f>IF(BE7="","",IF(BE7="-","【-】","【"&amp;SUBSTITUTE(TEXT(BE7,"#,##0.00"),"-","△")&amp;"】"))</f>
        <v>【48.91】</v>
      </c>
      <c r="BF6" s="21">
        <f>IF(BF7="",NA(),BF7)</f>
        <v>1118.53</v>
      </c>
      <c r="BG6" s="21">
        <f t="shared" ref="BG6:BO6" si="7">IF(BG7="",NA(),BG7)</f>
        <v>907.1</v>
      </c>
      <c r="BH6" s="21">
        <f t="shared" si="7"/>
        <v>855.19</v>
      </c>
      <c r="BI6" s="21">
        <f t="shared" si="7"/>
        <v>681.63</v>
      </c>
      <c r="BJ6" s="21">
        <f t="shared" si="7"/>
        <v>421.2</v>
      </c>
      <c r="BK6" s="21">
        <f t="shared" si="7"/>
        <v>1206.79</v>
      </c>
      <c r="BL6" s="21">
        <f t="shared" si="7"/>
        <v>1258.43</v>
      </c>
      <c r="BM6" s="21">
        <f t="shared" si="7"/>
        <v>1163.75</v>
      </c>
      <c r="BN6" s="21">
        <f t="shared" si="7"/>
        <v>1195.47</v>
      </c>
      <c r="BO6" s="21">
        <f t="shared" si="7"/>
        <v>1168.69</v>
      </c>
      <c r="BP6" s="20" t="str">
        <f>IF(BP7="","",IF(BP7="-","【-】","【"&amp;SUBSTITUTE(TEXT(BP7,"#,##0.00"),"-","△")&amp;"】"))</f>
        <v>【1,156.82】</v>
      </c>
      <c r="BQ6" s="21">
        <f>IF(BQ7="",NA(),BQ7)</f>
        <v>100</v>
      </c>
      <c r="BR6" s="21">
        <f t="shared" ref="BR6:BZ6" si="8">IF(BR7="",NA(),BR7)</f>
        <v>100</v>
      </c>
      <c r="BS6" s="21">
        <f t="shared" si="8"/>
        <v>100</v>
      </c>
      <c r="BT6" s="21">
        <f t="shared" si="8"/>
        <v>100</v>
      </c>
      <c r="BU6" s="21">
        <f t="shared" si="8"/>
        <v>100</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162.72999999999999</v>
      </c>
      <c r="CC6" s="21">
        <f t="shared" ref="CC6:CK6" si="9">IF(CC7="",NA(),CC7)</f>
        <v>162.31</v>
      </c>
      <c r="CD6" s="21">
        <f t="shared" si="9"/>
        <v>162.12</v>
      </c>
      <c r="CE6" s="21">
        <f t="shared" si="9"/>
        <v>162.08000000000001</v>
      </c>
      <c r="CF6" s="21">
        <f t="shared" si="9"/>
        <v>161.35</v>
      </c>
      <c r="CG6" s="21">
        <f t="shared" si="9"/>
        <v>228.47</v>
      </c>
      <c r="CH6" s="21">
        <f t="shared" si="9"/>
        <v>224.88</v>
      </c>
      <c r="CI6" s="21">
        <f t="shared" si="9"/>
        <v>228.64</v>
      </c>
      <c r="CJ6" s="21">
        <f t="shared" si="9"/>
        <v>239.46</v>
      </c>
      <c r="CK6" s="21">
        <f t="shared" si="9"/>
        <v>233.15</v>
      </c>
      <c r="CL6" s="20" t="str">
        <f>IF(CL7="","",IF(CL7="-","【-】","【"&amp;SUBSTITUTE(TEXT(CL7,"#,##0.00"),"-","△")&amp;"】"))</f>
        <v>【215.73】</v>
      </c>
      <c r="CM6" s="21" t="str">
        <f>IF(CM7="",NA(),CM7)</f>
        <v>-</v>
      </c>
      <c r="CN6" s="21" t="str">
        <f t="shared" ref="CN6:CV6" si="10">IF(CN7="",NA(),CN7)</f>
        <v>-</v>
      </c>
      <c r="CO6" s="21" t="str">
        <f t="shared" si="10"/>
        <v>-</v>
      </c>
      <c r="CP6" s="21" t="str">
        <f t="shared" si="10"/>
        <v>-</v>
      </c>
      <c r="CQ6" s="21" t="str">
        <f t="shared" si="10"/>
        <v>-</v>
      </c>
      <c r="CR6" s="21">
        <f t="shared" si="10"/>
        <v>42.47</v>
      </c>
      <c r="CS6" s="21">
        <f t="shared" si="10"/>
        <v>42.4</v>
      </c>
      <c r="CT6" s="21">
        <f t="shared" si="10"/>
        <v>42.28</v>
      </c>
      <c r="CU6" s="21">
        <f t="shared" si="10"/>
        <v>41.06</v>
      </c>
      <c r="CV6" s="21">
        <f t="shared" si="10"/>
        <v>42.09</v>
      </c>
      <c r="CW6" s="20" t="str">
        <f>IF(CW7="","",IF(CW7="-","【-】","【"&amp;SUBSTITUTE(TEXT(CW7,"#,##0.00"),"-","△")&amp;"】"))</f>
        <v>【43.28】</v>
      </c>
      <c r="CX6" s="21">
        <f>IF(CX7="",NA(),CX7)</f>
        <v>81.16</v>
      </c>
      <c r="CY6" s="21">
        <f t="shared" ref="CY6:DG6" si="11">IF(CY7="",NA(),CY7)</f>
        <v>82.28</v>
      </c>
      <c r="CZ6" s="21">
        <f t="shared" si="11"/>
        <v>83.37</v>
      </c>
      <c r="DA6" s="21">
        <f t="shared" si="11"/>
        <v>83.46</v>
      </c>
      <c r="DB6" s="21">
        <f t="shared" si="11"/>
        <v>83.49</v>
      </c>
      <c r="DC6" s="21">
        <f t="shared" si="11"/>
        <v>83.75</v>
      </c>
      <c r="DD6" s="21">
        <f t="shared" si="11"/>
        <v>84.19</v>
      </c>
      <c r="DE6" s="21">
        <f t="shared" si="11"/>
        <v>84.34</v>
      </c>
      <c r="DF6" s="21">
        <f t="shared" si="11"/>
        <v>84.34</v>
      </c>
      <c r="DG6" s="21">
        <f t="shared" si="11"/>
        <v>84.73</v>
      </c>
      <c r="DH6" s="20" t="str">
        <f>IF(DH7="","",IF(DH7="-","【-】","【"&amp;SUBSTITUTE(TEXT(DH7,"#,##0.00"),"-","△")&amp;"】"))</f>
        <v>【86.21】</v>
      </c>
      <c r="DI6" s="21">
        <f>IF(DI7="",NA(),DI7)</f>
        <v>3.05</v>
      </c>
      <c r="DJ6" s="21">
        <f t="shared" ref="DJ6:DR6" si="12">IF(DJ7="",NA(),DJ7)</f>
        <v>6.06</v>
      </c>
      <c r="DK6" s="21">
        <f t="shared" si="12"/>
        <v>9.07</v>
      </c>
      <c r="DL6" s="21">
        <f t="shared" si="12"/>
        <v>11.88</v>
      </c>
      <c r="DM6" s="21">
        <f t="shared" si="12"/>
        <v>14.78</v>
      </c>
      <c r="DN6" s="21">
        <f t="shared" si="12"/>
        <v>24.68</v>
      </c>
      <c r="DO6" s="21">
        <f t="shared" si="12"/>
        <v>21.36</v>
      </c>
      <c r="DP6" s="21">
        <f t="shared" si="12"/>
        <v>22.79</v>
      </c>
      <c r="DQ6" s="21">
        <f t="shared" si="12"/>
        <v>24.8</v>
      </c>
      <c r="DR6" s="21">
        <f t="shared" si="12"/>
        <v>26.77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1">
        <f t="shared" si="13"/>
        <v>0.01</v>
      </c>
      <c r="EA6" s="21">
        <f t="shared" si="13"/>
        <v>0.01</v>
      </c>
      <c r="EB6" s="21">
        <f t="shared" si="13"/>
        <v>0.02</v>
      </c>
      <c r="EC6" s="21">
        <f t="shared" si="13"/>
        <v>7.0000000000000007E-2</v>
      </c>
      <c r="ED6" s="20" t="str">
        <f>IF(ED7="","",IF(ED7="-","【-】","【"&amp;SUBSTITUTE(TEXT(ED7,"#,##0.00"),"-","△")&amp;"】"))</f>
        <v>【0.09】</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8" s="22" customFormat="1" x14ac:dyDescent="0.15">
      <c r="A7" s="14"/>
      <c r="B7" s="23">
        <v>2023</v>
      </c>
      <c r="C7" s="23">
        <v>52116</v>
      </c>
      <c r="D7" s="23">
        <v>46</v>
      </c>
      <c r="E7" s="23">
        <v>17</v>
      </c>
      <c r="F7" s="23">
        <v>4</v>
      </c>
      <c r="G7" s="23">
        <v>0</v>
      </c>
      <c r="H7" s="23" t="s">
        <v>96</v>
      </c>
      <c r="I7" s="23" t="s">
        <v>97</v>
      </c>
      <c r="J7" s="23" t="s">
        <v>98</v>
      </c>
      <c r="K7" s="23" t="s">
        <v>99</v>
      </c>
      <c r="L7" s="23" t="s">
        <v>100</v>
      </c>
      <c r="M7" s="23" t="s">
        <v>101</v>
      </c>
      <c r="N7" s="24" t="s">
        <v>102</v>
      </c>
      <c r="O7" s="24">
        <v>55.35</v>
      </c>
      <c r="P7" s="24">
        <v>38.159999999999997</v>
      </c>
      <c r="Q7" s="24">
        <v>88.87</v>
      </c>
      <c r="R7" s="24">
        <v>3080</v>
      </c>
      <c r="S7" s="24">
        <v>31624</v>
      </c>
      <c r="T7" s="24">
        <v>1209.5899999999999</v>
      </c>
      <c r="U7" s="24">
        <v>26.14</v>
      </c>
      <c r="V7" s="24">
        <v>11995</v>
      </c>
      <c r="W7" s="24">
        <v>6.18</v>
      </c>
      <c r="X7" s="24">
        <v>1940.94</v>
      </c>
      <c r="Y7" s="24">
        <v>101.02</v>
      </c>
      <c r="Z7" s="24">
        <v>101.81</v>
      </c>
      <c r="AA7" s="24">
        <v>101.23</v>
      </c>
      <c r="AB7" s="24">
        <v>101</v>
      </c>
      <c r="AC7" s="24">
        <v>102.16</v>
      </c>
      <c r="AD7" s="24">
        <v>102.73</v>
      </c>
      <c r="AE7" s="24">
        <v>105.78</v>
      </c>
      <c r="AF7" s="24">
        <v>106.09</v>
      </c>
      <c r="AG7" s="24">
        <v>106.44</v>
      </c>
      <c r="AH7" s="24">
        <v>107.11</v>
      </c>
      <c r="AI7" s="24">
        <v>105.09</v>
      </c>
      <c r="AJ7" s="24">
        <v>1.44</v>
      </c>
      <c r="AK7" s="24">
        <v>0</v>
      </c>
      <c r="AL7" s="24">
        <v>0</v>
      </c>
      <c r="AM7" s="24">
        <v>0</v>
      </c>
      <c r="AN7" s="24">
        <v>0</v>
      </c>
      <c r="AO7" s="24">
        <v>94.97</v>
      </c>
      <c r="AP7" s="24">
        <v>63.96</v>
      </c>
      <c r="AQ7" s="24">
        <v>69.42</v>
      </c>
      <c r="AR7" s="24">
        <v>72.86</v>
      </c>
      <c r="AS7" s="24">
        <v>69.540000000000006</v>
      </c>
      <c r="AT7" s="24">
        <v>65.73</v>
      </c>
      <c r="AU7" s="24">
        <v>13.57</v>
      </c>
      <c r="AV7" s="24">
        <v>14.6</v>
      </c>
      <c r="AW7" s="24">
        <v>17.829999999999998</v>
      </c>
      <c r="AX7" s="24">
        <v>30.51</v>
      </c>
      <c r="AY7" s="24">
        <v>27.9</v>
      </c>
      <c r="AZ7" s="24">
        <v>47.72</v>
      </c>
      <c r="BA7" s="24">
        <v>44.24</v>
      </c>
      <c r="BB7" s="24">
        <v>43.07</v>
      </c>
      <c r="BC7" s="24">
        <v>45.42</v>
      </c>
      <c r="BD7" s="24">
        <v>50.63</v>
      </c>
      <c r="BE7" s="24">
        <v>48.91</v>
      </c>
      <c r="BF7" s="24">
        <v>1118.53</v>
      </c>
      <c r="BG7" s="24">
        <v>907.1</v>
      </c>
      <c r="BH7" s="24">
        <v>855.19</v>
      </c>
      <c r="BI7" s="24">
        <v>681.63</v>
      </c>
      <c r="BJ7" s="24">
        <v>421.2</v>
      </c>
      <c r="BK7" s="24">
        <v>1206.79</v>
      </c>
      <c r="BL7" s="24">
        <v>1258.43</v>
      </c>
      <c r="BM7" s="24">
        <v>1163.75</v>
      </c>
      <c r="BN7" s="24">
        <v>1195.47</v>
      </c>
      <c r="BO7" s="24">
        <v>1168.69</v>
      </c>
      <c r="BP7" s="24">
        <v>1156.82</v>
      </c>
      <c r="BQ7" s="24">
        <v>100</v>
      </c>
      <c r="BR7" s="24">
        <v>100</v>
      </c>
      <c r="BS7" s="24">
        <v>100</v>
      </c>
      <c r="BT7" s="24">
        <v>100</v>
      </c>
      <c r="BU7" s="24">
        <v>100</v>
      </c>
      <c r="BV7" s="24">
        <v>71.84</v>
      </c>
      <c r="BW7" s="24">
        <v>73.36</v>
      </c>
      <c r="BX7" s="24">
        <v>72.599999999999994</v>
      </c>
      <c r="BY7" s="24">
        <v>69.430000000000007</v>
      </c>
      <c r="BZ7" s="24">
        <v>70.709999999999994</v>
      </c>
      <c r="CA7" s="24">
        <v>75.33</v>
      </c>
      <c r="CB7" s="24">
        <v>162.72999999999999</v>
      </c>
      <c r="CC7" s="24">
        <v>162.31</v>
      </c>
      <c r="CD7" s="24">
        <v>162.12</v>
      </c>
      <c r="CE7" s="24">
        <v>162.08000000000001</v>
      </c>
      <c r="CF7" s="24">
        <v>161.35</v>
      </c>
      <c r="CG7" s="24">
        <v>228.47</v>
      </c>
      <c r="CH7" s="24">
        <v>224.88</v>
      </c>
      <c r="CI7" s="24">
        <v>228.64</v>
      </c>
      <c r="CJ7" s="24">
        <v>239.46</v>
      </c>
      <c r="CK7" s="24">
        <v>233.15</v>
      </c>
      <c r="CL7" s="24">
        <v>215.73</v>
      </c>
      <c r="CM7" s="24" t="s">
        <v>102</v>
      </c>
      <c r="CN7" s="24" t="s">
        <v>102</v>
      </c>
      <c r="CO7" s="24" t="s">
        <v>102</v>
      </c>
      <c r="CP7" s="24" t="s">
        <v>102</v>
      </c>
      <c r="CQ7" s="24" t="s">
        <v>102</v>
      </c>
      <c r="CR7" s="24">
        <v>42.47</v>
      </c>
      <c r="CS7" s="24">
        <v>42.4</v>
      </c>
      <c r="CT7" s="24">
        <v>42.28</v>
      </c>
      <c r="CU7" s="24">
        <v>41.06</v>
      </c>
      <c r="CV7" s="24">
        <v>42.09</v>
      </c>
      <c r="CW7" s="24">
        <v>43.28</v>
      </c>
      <c r="CX7" s="24">
        <v>81.16</v>
      </c>
      <c r="CY7" s="24">
        <v>82.28</v>
      </c>
      <c r="CZ7" s="24">
        <v>83.37</v>
      </c>
      <c r="DA7" s="24">
        <v>83.46</v>
      </c>
      <c r="DB7" s="24">
        <v>83.49</v>
      </c>
      <c r="DC7" s="24">
        <v>83.75</v>
      </c>
      <c r="DD7" s="24">
        <v>84.19</v>
      </c>
      <c r="DE7" s="24">
        <v>84.34</v>
      </c>
      <c r="DF7" s="24">
        <v>84.34</v>
      </c>
      <c r="DG7" s="24">
        <v>84.73</v>
      </c>
      <c r="DH7" s="24">
        <v>86.21</v>
      </c>
      <c r="DI7" s="24">
        <v>3.05</v>
      </c>
      <c r="DJ7" s="24">
        <v>6.06</v>
      </c>
      <c r="DK7" s="24">
        <v>9.07</v>
      </c>
      <c r="DL7" s="24">
        <v>11.88</v>
      </c>
      <c r="DM7" s="24">
        <v>14.78</v>
      </c>
      <c r="DN7" s="24">
        <v>24.68</v>
      </c>
      <c r="DO7" s="24">
        <v>21.36</v>
      </c>
      <c r="DP7" s="24">
        <v>22.79</v>
      </c>
      <c r="DQ7" s="24">
        <v>24.8</v>
      </c>
      <c r="DR7" s="24">
        <v>26.77</v>
      </c>
      <c r="DS7" s="24">
        <v>29.62</v>
      </c>
      <c r="DT7" s="24">
        <v>0</v>
      </c>
      <c r="DU7" s="24">
        <v>0</v>
      </c>
      <c r="DV7" s="24">
        <v>0</v>
      </c>
      <c r="DW7" s="24">
        <v>0</v>
      </c>
      <c r="DX7" s="24">
        <v>0</v>
      </c>
      <c r="DY7" s="24">
        <v>8.6199999999999992</v>
      </c>
      <c r="DZ7" s="24">
        <v>0.01</v>
      </c>
      <c r="EA7" s="24">
        <v>0.01</v>
      </c>
      <c r="EB7" s="24">
        <v>0.02</v>
      </c>
      <c r="EC7" s="24">
        <v>7.0000000000000007E-2</v>
      </c>
      <c r="ED7" s="24">
        <v>0.09</v>
      </c>
      <c r="EE7" s="24">
        <v>0</v>
      </c>
      <c r="EF7" s="24">
        <v>0</v>
      </c>
      <c r="EG7" s="24">
        <v>0</v>
      </c>
      <c r="EH7" s="24">
        <v>0</v>
      </c>
      <c r="EI7" s="24">
        <v>0</v>
      </c>
      <c r="EJ7" s="24">
        <v>0.36</v>
      </c>
      <c r="EK7" s="24">
        <v>0.39</v>
      </c>
      <c r="EL7" s="24">
        <v>0.1</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110</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杉渕嘉之</cp:lastModifiedBy>
  <cp:lastPrinted>2025-01-29T02:28:32Z</cp:lastPrinted>
  <dcterms:created xsi:type="dcterms:W3CDTF">2024-12-19T01:22:12Z</dcterms:created>
  <dcterms:modified xsi:type="dcterms:W3CDTF">2025-01-29T04:24:26Z</dcterms:modified>
  <cp:category/>
</cp:coreProperties>
</file>