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172.16.0.42\上下水道課$\40_下水道_経営管理班\180_経営分析比較表\R06\【経営比較分析表】2023_052116_46_1718\"/>
    </mc:Choice>
  </mc:AlternateContent>
  <xr:revisionPtr revIDLastSave="0" documentId="13_ncr:1_{F756F685-2616-4217-913A-905FC8547960}" xr6:coauthVersionLast="36" xr6:coauthVersionMax="36" xr10:uidLastSave="{00000000-0000-0000-0000-000000000000}"/>
  <workbookProtection workbookAlgorithmName="SHA-512" workbookHashValue="MWR6Xayi1LCTtgjCsr4j+JxX6SIf/zdycFCwWhz6bfw5BBOOWOSYOMd7XLYcW2/SSV/E/qcniZMggG86CYXUQw==" workbookSaltValue="N+Iz5B+Xl8QuoAXkDTDE3A=="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<sst xmlns="http://schemas.openxmlformats.org/spreadsheetml/2006/main" count="253" uniqueCount="116">
  <si>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</si>
  <si>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</si>
  <si>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</si>
  <si>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</si>
  <si>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</si>
  <si>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</si>
  <si>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</si>
  <si>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</si>
  <si>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</si>
  <si>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</si>
  <si>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</si>
  <si>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</si>
  <si>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</si>
  <si>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</si>
  <si>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</si>
  <si>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</si>
  <si>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</si>
  <si>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</si>
  <si>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</si>
  <si>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</si>
  <si>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</si>
  <si>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</si>
  <si>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</si>
  <si>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</si>
  <si>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</si>
  <si>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</si>
  <si>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</si>
  <si>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</si>
  <si>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</si>
  <si>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</si>
  <si>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</si>
  <si>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</si>
  <si>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</si>
  <si>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</si>
  <si>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</si>
  <si>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</si>
  <si>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</si>
  <si>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</si>
  <si>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</si>
  <si>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</si>
  <si>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</si>
  <si>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</si>
  <si>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</si>
  <si>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</si>
  <si>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</si>
  <si>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</si>
  <si>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</si>
  <si>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</si>
  <si>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</si>
  <si>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</si>
  <si>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</si>
  <si>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</si>
  <si>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</si>
  <si>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</si>
  <si>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</si>
  <si>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</si>
  <si>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</si>
  <si>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</si>
  <si>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</si>
  <si>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</si>
  <si>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</si>
  <si>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</si>
  <si>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</si>
  <si>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</si>
  <si>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</si>
  <si>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</si>
  <si>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</si>
  <si>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</si>
  <si>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</si>
  <si>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</si>
  <si>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</si>
  <si>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</si>
  <si>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</si>
  <si>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</si>
  <si>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</si>
  <si>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</si>
  <si>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</si>
  <si>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</si>
  <si>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</si>
  <si>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</si>
  <si>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</si>
  <si>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</si>
  <si>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</si>
  <si>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</si>
  <si>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</si>
  <si>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</si>
  <si>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</si>
  <si>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</si>
  <si>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</si>
  <si>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</si>
  <si>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</si>
  <si>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</si>
  <si>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</si>
  <si>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</si>
  <si>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</si>
  <si>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</si>
  <si>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潟上市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</si>
  <si>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</si>
  <si>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</si>
  <si>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</si>
  <si>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</si>
  <si>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</si>
  <si>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</si>
  <si>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</si>
  <si>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</si>
  <si>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</si>
  <si>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</si>
  <si>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</si>
  <si>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</si>
  <si>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</si>
  <si>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</si>
  <si>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</si>
  <si>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</si>
  <si>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①有形固定資産減価償却率については、資産の老朽化度合を示すものであるが類似団体と比較すると低い数値となっているため、類似団体に比べ老朽化はそれほど進んでいない。
②管渠老朽化率については、法定対応年数を超えた管渠がないため算出されない。
③管渠改善率については、管渠の部分修繕で対応しており管渠更新を行っていないため算出されない。</t>
    <phoneticPr fontId="4"/>
  </si>
  <si>
    <t>　特定地域生活排水処理事業は、令和元年度より地方公営企業法を適用している。
①経常収支比率については、安定して１００％前後を推移しており、概ね健全な経営状況であるといえる。
②累積欠損金比率については、使用料収入の不足を他会計繰入金により解消しており０％となっている。
③流動比率については、１００％以上であることから、1年以内に支払わなければならない負債を賄えていることを示している。
④企業債残高対事業規模比率については、近年新規企業債を発行しておらず、残高が減少しているため、低い数値となっている。
⑤経費回収率については１００％以下であるが、類似団体の平均値を上回っていおり、改善傾向である。
⑥汚水処理原価については、有収水量が年々減少傾向にあるが類似団体と同等の数値となっている。
⑦施設利用率及び⑧水洗化率については、浄化槽設置後速やかに接続しているため１００％となっている。</t>
    <rPh sb="52" eb="54">
      <t>アンテイ</t>
    </rPh>
    <rPh sb="60" eb="62">
      <t>ゼンゴ</t>
    </rPh>
    <rPh sb="63" eb="65">
      <t>スイイ</t>
    </rPh>
    <rPh sb="70" eb="71">
      <t>オオム</t>
    </rPh>
    <rPh sb="72" eb="74">
      <t>ケンゼン</t>
    </rPh>
    <rPh sb="75" eb="77">
      <t>ケイエイ</t>
    </rPh>
    <rPh sb="77" eb="79">
      <t>ジョウキョウ</t>
    </rPh>
    <rPh sb="217" eb="219">
      <t>キンネン</t>
    </rPh>
    <rPh sb="219" eb="221">
      <t>シンキ</t>
    </rPh>
    <rPh sb="221" eb="224">
      <t>キギョウサイ</t>
    </rPh>
    <rPh sb="225" eb="227">
      <t>ハッコウ</t>
    </rPh>
    <rPh sb="233" eb="235">
      <t>ザンダカ</t>
    </rPh>
    <rPh sb="236" eb="238">
      <t>ゲンショウ</t>
    </rPh>
    <rPh sb="245" eb="246">
      <t>ヒク</t>
    </rPh>
    <rPh sb="247" eb="249">
      <t>スウチ</t>
    </rPh>
    <rPh sb="280" eb="282">
      <t>ルイジ</t>
    </rPh>
    <rPh sb="282" eb="284">
      <t>ダンタイ</t>
    </rPh>
    <rPh sb="285" eb="288">
      <t>ヘイキンチ</t>
    </rPh>
    <rPh sb="289" eb="291">
      <t>ウワマワ</t>
    </rPh>
    <rPh sb="297" eb="299">
      <t>カイゼン</t>
    </rPh>
    <rPh sb="299" eb="301">
      <t>ケイコウ</t>
    </rPh>
    <phoneticPr fontId="4"/>
  </si>
  <si>
    <t>　特定地域生活排水処理事業は、平成１７年度からの事業であり、使用料については同年度から公共下水道と同じ水準となっている。
　支出について、維持管理費は原則個人設置に切り替えているため大幅に増加することはないが、包括的民間委託、広域化等を視野にいれ削減できる方策を検討する必要がある。</t>
    <rPh sb="62" eb="64">
      <t>シシュツ</t>
    </rPh>
    <rPh sb="69" eb="71">
      <t>イジ</t>
    </rPh>
    <rPh sb="71" eb="74">
      <t>カンリヒ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</si>
</sst>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20-482A-9856-026976077D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620-482A-9856-026976077D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B95-4E8C-8DCD-51BF2EEED1B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58.19</c:v>
                </c:pt>
                <c:pt idx="2">
                  <c:v>56.52</c:v>
                </c:pt>
                <c:pt idx="3">
                  <c:v>88.45</c:v>
                </c:pt>
                <c:pt idx="4">
                  <c:v>54.08</c:v>
                </c:pt>
              </c:numCache>
            </c:numRef>
          </c:val>
          <c:smooth val="0"/>
          <c:extLst>
            <c:ext xmlns:c16="http://schemas.microsoft.com/office/drawing/2014/chart" uri="{C3380CC4-5D6E-409C-BE32-E72D297353CC}">
              <c16:uniqueId val="{00000001-DB95-4E8C-8DCD-51BF2EEED1B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EAA-4B46-9ABD-952E306E4F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87.8</c:v>
                </c:pt>
                <c:pt idx="2">
                  <c:v>88.43</c:v>
                </c:pt>
                <c:pt idx="3">
                  <c:v>90.34</c:v>
                </c:pt>
                <c:pt idx="4">
                  <c:v>90.57</c:v>
                </c:pt>
              </c:numCache>
            </c:numRef>
          </c:val>
          <c:smooth val="0"/>
          <c:extLst>
            <c:ext xmlns:c16="http://schemas.microsoft.com/office/drawing/2014/chart" uri="{C3380CC4-5D6E-409C-BE32-E72D297353CC}">
              <c16:uniqueId val="{00000001-DEAA-4B46-9ABD-952E306E4F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92.27</c:v>
                </c:pt>
                <c:pt idx="1">
                  <c:v>100</c:v>
                </c:pt>
                <c:pt idx="2">
                  <c:v>112.96</c:v>
                </c:pt>
                <c:pt idx="3">
                  <c:v>98.08</c:v>
                </c:pt>
                <c:pt idx="4">
                  <c:v>100.98</c:v>
                </c:pt>
              </c:numCache>
            </c:numRef>
          </c:val>
          <c:extLst>
            <c:ext xmlns:c16="http://schemas.microsoft.com/office/drawing/2014/chart" uri="{C3380CC4-5D6E-409C-BE32-E72D297353CC}">
              <c16:uniqueId val="{00000000-D51B-42CD-BFAE-393EE4F014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93.76</c:v>
                </c:pt>
                <c:pt idx="1">
                  <c:v>99.03</c:v>
                </c:pt>
                <c:pt idx="2">
                  <c:v>100.41</c:v>
                </c:pt>
                <c:pt idx="3">
                  <c:v>100.17</c:v>
                </c:pt>
                <c:pt idx="4">
                  <c:v>96.95</c:v>
                </c:pt>
              </c:numCache>
            </c:numRef>
          </c:val>
          <c:smooth val="0"/>
          <c:extLst>
            <c:ext xmlns:c16="http://schemas.microsoft.com/office/drawing/2014/chart" uri="{C3380CC4-5D6E-409C-BE32-E72D297353CC}">
              <c16:uniqueId val="{00000001-D51B-42CD-BFAE-393EE4F014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5.17</c:v>
                </c:pt>
                <c:pt idx="1">
                  <c:v>10.33</c:v>
                </c:pt>
                <c:pt idx="2">
                  <c:v>15.5</c:v>
                </c:pt>
                <c:pt idx="3">
                  <c:v>20.67</c:v>
                </c:pt>
                <c:pt idx="4">
                  <c:v>25.84</c:v>
                </c:pt>
              </c:numCache>
            </c:numRef>
          </c:val>
          <c:extLst>
            <c:ext xmlns:c16="http://schemas.microsoft.com/office/drawing/2014/chart" uri="{C3380CC4-5D6E-409C-BE32-E72D297353CC}">
              <c16:uniqueId val="{00000000-7D3A-400B-9BB1-D4BA92794C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16.63</c:v>
                </c:pt>
                <c:pt idx="1">
                  <c:v>15.74</c:v>
                </c:pt>
                <c:pt idx="2">
                  <c:v>21.02</c:v>
                </c:pt>
                <c:pt idx="3">
                  <c:v>24.31</c:v>
                </c:pt>
                <c:pt idx="4">
                  <c:v>26.92</c:v>
                </c:pt>
              </c:numCache>
            </c:numRef>
          </c:val>
          <c:smooth val="0"/>
          <c:extLst>
            <c:ext xmlns:c16="http://schemas.microsoft.com/office/drawing/2014/chart" uri="{C3380CC4-5D6E-409C-BE32-E72D297353CC}">
              <c16:uniqueId val="{00000001-7D3A-400B-9BB1-D4BA92794C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02-4F0C-AEC7-99CB376D06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802-4F0C-AEC7-99CB376D06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31.68</c:v>
                </c:pt>
                <c:pt idx="1">
                  <c:v>31.64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770-45CE-84A8-81A5E8F5E34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173.09</c:v>
                </c:pt>
                <c:pt idx="1">
                  <c:v>74.239999999999995</c:v>
                </c:pt>
                <c:pt idx="2">
                  <c:v>83.92</c:v>
                </c:pt>
                <c:pt idx="3">
                  <c:v>89.31</c:v>
                </c:pt>
                <c:pt idx="4">
                  <c:v>91.33</c:v>
                </c:pt>
              </c:numCache>
            </c:numRef>
          </c:val>
          <c:smooth val="0"/>
          <c:extLst>
            <c:ext xmlns:c16="http://schemas.microsoft.com/office/drawing/2014/chart" uri="{C3380CC4-5D6E-409C-BE32-E72D297353CC}">
              <c16:uniqueId val="{00000001-5770-45CE-84A8-81A5E8F5E34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79.739999999999995</c:v>
                </c:pt>
                <c:pt idx="1">
                  <c:v>79.45</c:v>
                </c:pt>
                <c:pt idx="2">
                  <c:v>107.08</c:v>
                </c:pt>
                <c:pt idx="3">
                  <c:v>100.14</c:v>
                </c:pt>
                <c:pt idx="4">
                  <c:v>99.07</c:v>
                </c:pt>
              </c:numCache>
            </c:numRef>
          </c:val>
          <c:extLst>
            <c:ext xmlns:c16="http://schemas.microsoft.com/office/drawing/2014/chart" uri="{C3380CC4-5D6E-409C-BE32-E72D297353CC}">
              <c16:uniqueId val="{00000000-E61E-4868-B66D-AA0F7F5BB6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117.39</c:v>
                </c:pt>
                <c:pt idx="1">
                  <c:v>100.47</c:v>
                </c:pt>
                <c:pt idx="2">
                  <c:v>122.71</c:v>
                </c:pt>
                <c:pt idx="3">
                  <c:v>138.19999999999999</c:v>
                </c:pt>
                <c:pt idx="4">
                  <c:v>126.97</c:v>
                </c:pt>
              </c:numCache>
            </c:numRef>
          </c:val>
          <c:smooth val="0"/>
          <c:extLst>
            <c:ext xmlns:c16="http://schemas.microsoft.com/office/drawing/2014/chart" uri="{C3380CC4-5D6E-409C-BE32-E72D297353CC}">
              <c16:uniqueId val="{00000001-E61E-4868-B66D-AA0F7F5BB6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29-404C-82B0-487259F1E7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CB29-404C-82B0-487259F1E7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52.2</c:v>
                </c:pt>
                <c:pt idx="1">
                  <c:v>56.34</c:v>
                </c:pt>
                <c:pt idx="2">
                  <c:v>56.95</c:v>
                </c:pt>
                <c:pt idx="3">
                  <c:v>57.46</c:v>
                </c:pt>
                <c:pt idx="4">
                  <c:v>58.9</c:v>
                </c:pt>
              </c:numCache>
            </c:numRef>
          </c:val>
          <c:extLst>
            <c:ext xmlns:c16="http://schemas.microsoft.com/office/drawing/2014/chart" uri="{C3380CC4-5D6E-409C-BE32-E72D297353CC}">
              <c16:uniqueId val="{00000000-EC82-4FE3-A292-616973EC7C4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60.59</c:v>
                </c:pt>
                <c:pt idx="2">
                  <c:v>60</c:v>
                </c:pt>
                <c:pt idx="3">
                  <c:v>59.01</c:v>
                </c:pt>
                <c:pt idx="4">
                  <c:v>56.06</c:v>
                </c:pt>
              </c:numCache>
            </c:numRef>
          </c:val>
          <c:smooth val="0"/>
          <c:extLst>
            <c:ext xmlns:c16="http://schemas.microsoft.com/office/drawing/2014/chart" uri="{C3380CC4-5D6E-409C-BE32-E72D297353CC}">
              <c16:uniqueId val="{00000001-EC82-4FE3-A292-616973EC7C4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288.83</c:v>
                </c:pt>
                <c:pt idx="1">
                  <c:v>269.19</c:v>
                </c:pt>
                <c:pt idx="2">
                  <c:v>266.5</c:v>
                </c:pt>
                <c:pt idx="3">
                  <c:v>265.13</c:v>
                </c:pt>
                <c:pt idx="4">
                  <c:v>260.07</c:v>
                </c:pt>
              </c:numCache>
            </c:numRef>
          </c:val>
          <c:extLst>
            <c:ext xmlns:c16="http://schemas.microsoft.com/office/drawing/2014/chart" uri="{C3380CC4-5D6E-409C-BE32-E72D297353CC}">
              <c16:uniqueId val="{00000000-0756-4D05-A547-2D3D5B2BE2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280.23</c:v>
                </c:pt>
                <c:pt idx="2">
                  <c:v>282.70999999999998</c:v>
                </c:pt>
                <c:pt idx="3">
                  <c:v>291.82</c:v>
                </c:pt>
                <c:pt idx="4">
                  <c:v>304.36</c:v>
                </c:pt>
              </c:numCache>
            </c:numRef>
          </c:val>
          <c:smooth val="0"/>
          <c:extLst>
            <c:ext xmlns:c16="http://schemas.microsoft.com/office/drawing/2014/chart" uri="{C3380CC4-5D6E-409C-BE32-E72D297353CC}">
              <c16:uniqueId val="{00000001-0756-4D05-A547-2D3D5B2BE2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40" zoomScaleNormal="100" workbookViewId="0">
      <selection activeCell="CA69" sqref="CA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秋田県　潟上市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71" t="str">
        <f>データ!$M$6</f>
        <v>非設置</v>
      </c>
      <c r="AE8" s="71"/>
      <c r="AF8" s="71"/>
      <c r="AG8" s="71"/>
      <c r="AH8" s="71"/>
      <c r="AI8" s="71"/>
      <c r="AJ8" s="71"/>
      <c r="AK8" s="3"/>
      <c r="AL8" s="51">
        <f>データ!S6</f>
        <v>31624</v>
      </c>
      <c r="AM8" s="51"/>
      <c r="AN8" s="51"/>
      <c r="AO8" s="51"/>
      <c r="AP8" s="51"/>
      <c r="AQ8" s="51"/>
      <c r="AR8" s="51"/>
      <c r="AS8" s="51"/>
      <c r="AT8" s="50">
        <f>データ!T6</f>
        <v>1209.5899999999999</v>
      </c>
      <c r="AU8" s="50"/>
      <c r="AV8" s="50"/>
      <c r="AW8" s="50"/>
      <c r="AX8" s="50"/>
      <c r="AY8" s="50"/>
      <c r="AZ8" s="50"/>
      <c r="BA8" s="50"/>
      <c r="BB8" s="50">
        <f>データ!U6</f>
        <v>26.14</v>
      </c>
      <c r="BC8" s="50"/>
      <c r="BD8" s="50"/>
      <c r="BE8" s="50"/>
      <c r="BF8" s="50"/>
      <c r="BG8" s="50"/>
      <c r="BH8" s="50"/>
      <c r="BI8" s="50"/>
      <c r="BJ8" s="3"/>
      <c r="BK8" s="3"/>
      <c r="BL8" s="66" t="s">
        <v>10</v>
      </c>
      <c r="BM8" s="67"/>
      <c r="BN8" s="68" t="s">
        <v>11</v>
      </c>
      <c r="BO8" s="68"/>
      <c r="BP8" s="68"/>
      <c r="BQ8" s="68"/>
      <c r="BR8" s="68"/>
      <c r="BS8" s="68"/>
      <c r="BT8" s="68"/>
      <c r="BU8" s="68"/>
      <c r="BV8" s="68"/>
      <c r="BW8" s="68"/>
      <c r="BX8" s="68"/>
      <c r="BY8" s="69"/>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50" t="str">
        <f>データ!N6</f>
        <v>-</v>
      </c>
      <c r="C10" s="50"/>
      <c r="D10" s="50"/>
      <c r="E10" s="50"/>
      <c r="F10" s="50"/>
      <c r="G10" s="50"/>
      <c r="H10" s="50"/>
      <c r="I10" s="50">
        <f>データ!O6</f>
        <v>22.68</v>
      </c>
      <c r="J10" s="50"/>
      <c r="K10" s="50"/>
      <c r="L10" s="50"/>
      <c r="M10" s="50"/>
      <c r="N10" s="50"/>
      <c r="O10" s="50"/>
      <c r="P10" s="50">
        <f>データ!P6</f>
        <v>0.59</v>
      </c>
      <c r="Q10" s="50"/>
      <c r="R10" s="50"/>
      <c r="S10" s="50"/>
      <c r="T10" s="50"/>
      <c r="U10" s="50"/>
      <c r="V10" s="50"/>
      <c r="W10" s="50">
        <f>データ!Q6</f>
        <v>100</v>
      </c>
      <c r="X10" s="50"/>
      <c r="Y10" s="50"/>
      <c r="Z10" s="50"/>
      <c r="AA10" s="50"/>
      <c r="AB10" s="50"/>
      <c r="AC10" s="50"/>
      <c r="AD10" s="51">
        <f>データ!R6</f>
        <v>3080</v>
      </c>
      <c r="AE10" s="51"/>
      <c r="AF10" s="51"/>
      <c r="AG10" s="51"/>
      <c r="AH10" s="51"/>
      <c r="AI10" s="51"/>
      <c r="AJ10" s="51"/>
      <c r="AK10" s="2"/>
      <c r="AL10" s="51">
        <f>データ!V6</f>
        <v>184</v>
      </c>
      <c r="AM10" s="51"/>
      <c r="AN10" s="51"/>
      <c r="AO10" s="51"/>
      <c r="AP10" s="51"/>
      <c r="AQ10" s="51"/>
      <c r="AR10" s="51"/>
      <c r="AS10" s="51"/>
      <c r="AT10" s="50">
        <f>データ!W6</f>
        <v>0.15</v>
      </c>
      <c r="AU10" s="50"/>
      <c r="AV10" s="50"/>
      <c r="AW10" s="50"/>
      <c r="AX10" s="50"/>
      <c r="AY10" s="50"/>
      <c r="AZ10" s="50"/>
      <c r="BA10" s="50"/>
      <c r="BB10" s="50">
        <f>データ!X6</f>
        <v>1226.67</v>
      </c>
      <c r="BC10" s="50"/>
      <c r="BD10" s="50"/>
      <c r="BE10" s="50"/>
      <c r="BF10" s="50"/>
      <c r="BG10" s="50"/>
      <c r="BH10" s="50"/>
      <c r="BI10" s="50"/>
      <c r="BJ10" s="2"/>
      <c r="BK10" s="2"/>
      <c r="BL10" s="57" t="s">
        <v>22</v>
      </c>
      <c r="BM10" s="58"/>
      <c r="BN10" s="59" t="s">
        <v>23</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44"/>
      <c r="BN16" s="44"/>
      <c r="BO16" s="44"/>
      <c r="BP16" s="44"/>
      <c r="BQ16" s="44"/>
      <c r="BR16" s="44"/>
      <c r="BS16" s="44"/>
      <c r="BT16" s="44"/>
      <c r="BU16" s="44"/>
      <c r="BV16" s="44"/>
      <c r="BW16" s="44"/>
      <c r="BX16" s="44"/>
      <c r="BY16" s="44"/>
      <c r="BZ16" s="4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44"/>
      <c r="BN17" s="44"/>
      <c r="BO17" s="44"/>
      <c r="BP17" s="44"/>
      <c r="BQ17" s="44"/>
      <c r="BR17" s="44"/>
      <c r="BS17" s="44"/>
      <c r="BT17" s="44"/>
      <c r="BU17" s="44"/>
      <c r="BV17" s="44"/>
      <c r="BW17" s="44"/>
      <c r="BX17" s="44"/>
      <c r="BY17" s="44"/>
      <c r="BZ17" s="4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44"/>
      <c r="BN18" s="44"/>
      <c r="BO18" s="44"/>
      <c r="BP18" s="44"/>
      <c r="BQ18" s="44"/>
      <c r="BR18" s="44"/>
      <c r="BS18" s="44"/>
      <c r="BT18" s="44"/>
      <c r="BU18" s="44"/>
      <c r="BV18" s="44"/>
      <c r="BW18" s="44"/>
      <c r="BX18" s="44"/>
      <c r="BY18" s="44"/>
      <c r="BZ18" s="4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44"/>
      <c r="BN19" s="44"/>
      <c r="BO19" s="44"/>
      <c r="BP19" s="44"/>
      <c r="BQ19" s="44"/>
      <c r="BR19" s="44"/>
      <c r="BS19" s="44"/>
      <c r="BT19" s="44"/>
      <c r="BU19" s="44"/>
      <c r="BV19" s="44"/>
      <c r="BW19" s="44"/>
      <c r="BX19" s="44"/>
      <c r="BY19" s="44"/>
      <c r="BZ19" s="4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44"/>
      <c r="BN20" s="44"/>
      <c r="BO20" s="44"/>
      <c r="BP20" s="44"/>
      <c r="BQ20" s="44"/>
      <c r="BR20" s="44"/>
      <c r="BS20" s="44"/>
      <c r="BT20" s="44"/>
      <c r="BU20" s="44"/>
      <c r="BV20" s="44"/>
      <c r="BW20" s="44"/>
      <c r="BX20" s="44"/>
      <c r="BY20" s="44"/>
      <c r="BZ20" s="4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44"/>
      <c r="BN21" s="44"/>
      <c r="BO21" s="44"/>
      <c r="BP21" s="44"/>
      <c r="BQ21" s="44"/>
      <c r="BR21" s="44"/>
      <c r="BS21" s="44"/>
      <c r="BT21" s="44"/>
      <c r="BU21" s="44"/>
      <c r="BV21" s="44"/>
      <c r="BW21" s="44"/>
      <c r="BX21" s="44"/>
      <c r="BY21" s="44"/>
      <c r="BZ21" s="4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44"/>
      <c r="BN22" s="44"/>
      <c r="BO22" s="44"/>
      <c r="BP22" s="44"/>
      <c r="BQ22" s="44"/>
      <c r="BR22" s="44"/>
      <c r="BS22" s="44"/>
      <c r="BT22" s="44"/>
      <c r="BU22" s="44"/>
      <c r="BV22" s="44"/>
      <c r="BW22" s="44"/>
      <c r="BX22" s="44"/>
      <c r="BY22" s="44"/>
      <c r="BZ22" s="4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44"/>
      <c r="BN23" s="44"/>
      <c r="BO23" s="44"/>
      <c r="BP23" s="44"/>
      <c r="BQ23" s="44"/>
      <c r="BR23" s="44"/>
      <c r="BS23" s="44"/>
      <c r="BT23" s="44"/>
      <c r="BU23" s="44"/>
      <c r="BV23" s="44"/>
      <c r="BW23" s="44"/>
      <c r="BX23" s="44"/>
      <c r="BY23" s="44"/>
      <c r="BZ23" s="4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44"/>
      <c r="BN24" s="44"/>
      <c r="BO24" s="44"/>
      <c r="BP24" s="44"/>
      <c r="BQ24" s="44"/>
      <c r="BR24" s="44"/>
      <c r="BS24" s="44"/>
      <c r="BT24" s="44"/>
      <c r="BU24" s="44"/>
      <c r="BV24" s="44"/>
      <c r="BW24" s="44"/>
      <c r="BX24" s="44"/>
      <c r="BY24" s="44"/>
      <c r="BZ24" s="4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44"/>
      <c r="BN25" s="44"/>
      <c r="BO25" s="44"/>
      <c r="BP25" s="44"/>
      <c r="BQ25" s="44"/>
      <c r="BR25" s="44"/>
      <c r="BS25" s="44"/>
      <c r="BT25" s="44"/>
      <c r="BU25" s="44"/>
      <c r="BV25" s="44"/>
      <c r="BW25" s="44"/>
      <c r="BX25" s="44"/>
      <c r="BY25" s="44"/>
      <c r="BZ25" s="4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44"/>
      <c r="BN26" s="44"/>
      <c r="BO26" s="44"/>
      <c r="BP26" s="44"/>
      <c r="BQ26" s="44"/>
      <c r="BR26" s="44"/>
      <c r="BS26" s="44"/>
      <c r="BT26" s="44"/>
      <c r="BU26" s="44"/>
      <c r="BV26" s="44"/>
      <c r="BW26" s="44"/>
      <c r="BX26" s="44"/>
      <c r="BY26" s="44"/>
      <c r="BZ26" s="4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44"/>
      <c r="BN27" s="44"/>
      <c r="BO27" s="44"/>
      <c r="BP27" s="44"/>
      <c r="BQ27" s="44"/>
      <c r="BR27" s="44"/>
      <c r="BS27" s="44"/>
      <c r="BT27" s="44"/>
      <c r="BU27" s="44"/>
      <c r="BV27" s="44"/>
      <c r="BW27" s="44"/>
      <c r="BX27" s="44"/>
      <c r="BY27" s="44"/>
      <c r="BZ27" s="4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44"/>
      <c r="BN28" s="44"/>
      <c r="BO28" s="44"/>
      <c r="BP28" s="44"/>
      <c r="BQ28" s="44"/>
      <c r="BR28" s="44"/>
      <c r="BS28" s="44"/>
      <c r="BT28" s="44"/>
      <c r="BU28" s="44"/>
      <c r="BV28" s="44"/>
      <c r="BW28" s="44"/>
      <c r="BX28" s="44"/>
      <c r="BY28" s="44"/>
      <c r="BZ28" s="4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44"/>
      <c r="BN29" s="44"/>
      <c r="BO29" s="44"/>
      <c r="BP29" s="44"/>
      <c r="BQ29" s="44"/>
      <c r="BR29" s="44"/>
      <c r="BS29" s="44"/>
      <c r="BT29" s="44"/>
      <c r="BU29" s="44"/>
      <c r="BV29" s="44"/>
      <c r="BW29" s="44"/>
      <c r="BX29" s="44"/>
      <c r="BY29" s="44"/>
      <c r="BZ29" s="4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44"/>
      <c r="BN30" s="44"/>
      <c r="BO30" s="44"/>
      <c r="BP30" s="44"/>
      <c r="BQ30" s="44"/>
      <c r="BR30" s="44"/>
      <c r="BS30" s="44"/>
      <c r="BT30" s="44"/>
      <c r="BU30" s="44"/>
      <c r="BV30" s="44"/>
      <c r="BW30" s="44"/>
      <c r="BX30" s="44"/>
      <c r="BY30" s="44"/>
      <c r="BZ30" s="4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44"/>
      <c r="BN31" s="44"/>
      <c r="BO31" s="44"/>
      <c r="BP31" s="44"/>
      <c r="BQ31" s="44"/>
      <c r="BR31" s="44"/>
      <c r="BS31" s="44"/>
      <c r="BT31" s="44"/>
      <c r="BU31" s="44"/>
      <c r="BV31" s="44"/>
      <c r="BW31" s="44"/>
      <c r="BX31" s="44"/>
      <c r="BY31" s="44"/>
      <c r="BZ31" s="4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44"/>
      <c r="BN32" s="44"/>
      <c r="BO32" s="44"/>
      <c r="BP32" s="44"/>
      <c r="BQ32" s="44"/>
      <c r="BR32" s="44"/>
      <c r="BS32" s="44"/>
      <c r="BT32" s="44"/>
      <c r="BU32" s="44"/>
      <c r="BV32" s="44"/>
      <c r="BW32" s="44"/>
      <c r="BX32" s="44"/>
      <c r="BY32" s="44"/>
      <c r="BZ32" s="4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44"/>
      <c r="BN33" s="44"/>
      <c r="BO33" s="44"/>
      <c r="BP33" s="44"/>
      <c r="BQ33" s="44"/>
      <c r="BR33" s="44"/>
      <c r="BS33" s="44"/>
      <c r="BT33" s="44"/>
      <c r="BU33" s="44"/>
      <c r="BV33" s="44"/>
      <c r="BW33" s="44"/>
      <c r="BX33" s="44"/>
      <c r="BY33" s="44"/>
      <c r="BZ33" s="4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44"/>
      <c r="BN34" s="44"/>
      <c r="BO34" s="44"/>
      <c r="BP34" s="44"/>
      <c r="BQ34" s="44"/>
      <c r="BR34" s="44"/>
      <c r="BS34" s="44"/>
      <c r="BT34" s="44"/>
      <c r="BU34" s="44"/>
      <c r="BV34" s="44"/>
      <c r="BW34" s="44"/>
      <c r="BX34" s="44"/>
      <c r="BY34" s="44"/>
      <c r="BZ34" s="4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44"/>
      <c r="BN35" s="44"/>
      <c r="BO35" s="44"/>
      <c r="BP35" s="44"/>
      <c r="BQ35" s="44"/>
      <c r="BR35" s="44"/>
      <c r="BS35" s="44"/>
      <c r="BT35" s="44"/>
      <c r="BU35" s="44"/>
      <c r="BV35" s="44"/>
      <c r="BW35" s="44"/>
      <c r="BX35" s="44"/>
      <c r="BY35" s="44"/>
      <c r="BZ35" s="4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44"/>
      <c r="BN36" s="44"/>
      <c r="BO36" s="44"/>
      <c r="BP36" s="44"/>
      <c r="BQ36" s="44"/>
      <c r="BR36" s="44"/>
      <c r="BS36" s="44"/>
      <c r="BT36" s="44"/>
      <c r="BU36" s="44"/>
      <c r="BV36" s="44"/>
      <c r="BW36" s="44"/>
      <c r="BX36" s="44"/>
      <c r="BY36" s="44"/>
      <c r="BZ36" s="4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44"/>
      <c r="BN37" s="44"/>
      <c r="BO37" s="44"/>
      <c r="BP37" s="44"/>
      <c r="BQ37" s="44"/>
      <c r="BR37" s="44"/>
      <c r="BS37" s="44"/>
      <c r="BT37" s="44"/>
      <c r="BU37" s="44"/>
      <c r="BV37" s="44"/>
      <c r="BW37" s="44"/>
      <c r="BX37" s="44"/>
      <c r="BY37" s="44"/>
      <c r="BZ37" s="4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44"/>
      <c r="BN38" s="44"/>
      <c r="BO38" s="44"/>
      <c r="BP38" s="44"/>
      <c r="BQ38" s="44"/>
      <c r="BR38" s="44"/>
      <c r="BS38" s="44"/>
      <c r="BT38" s="44"/>
      <c r="BU38" s="44"/>
      <c r="BV38" s="44"/>
      <c r="BW38" s="44"/>
      <c r="BX38" s="44"/>
      <c r="BY38" s="44"/>
      <c r="BZ38" s="4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44"/>
      <c r="BN39" s="44"/>
      <c r="BO39" s="44"/>
      <c r="BP39" s="44"/>
      <c r="BQ39" s="44"/>
      <c r="BR39" s="44"/>
      <c r="BS39" s="44"/>
      <c r="BT39" s="44"/>
      <c r="BU39" s="44"/>
      <c r="BV39" s="44"/>
      <c r="BW39" s="44"/>
      <c r="BX39" s="44"/>
      <c r="BY39" s="44"/>
      <c r="BZ39" s="4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44"/>
      <c r="BN40" s="44"/>
      <c r="BO40" s="44"/>
      <c r="BP40" s="44"/>
      <c r="BQ40" s="44"/>
      <c r="BR40" s="44"/>
      <c r="BS40" s="44"/>
      <c r="BT40" s="44"/>
      <c r="BU40" s="44"/>
      <c r="BV40" s="44"/>
      <c r="BW40" s="44"/>
      <c r="BX40" s="44"/>
      <c r="BY40" s="44"/>
      <c r="BZ40" s="4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44"/>
      <c r="BN41" s="44"/>
      <c r="BO41" s="44"/>
      <c r="BP41" s="44"/>
      <c r="BQ41" s="44"/>
      <c r="BR41" s="44"/>
      <c r="BS41" s="44"/>
      <c r="BT41" s="44"/>
      <c r="BU41" s="44"/>
      <c r="BV41" s="44"/>
      <c r="BW41" s="44"/>
      <c r="BX41" s="44"/>
      <c r="BY41" s="44"/>
      <c r="BZ41" s="4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44"/>
      <c r="BN42" s="44"/>
      <c r="BO42" s="44"/>
      <c r="BP42" s="44"/>
      <c r="BQ42" s="44"/>
      <c r="BR42" s="44"/>
      <c r="BS42" s="44"/>
      <c r="BT42" s="44"/>
      <c r="BU42" s="44"/>
      <c r="BV42" s="44"/>
      <c r="BW42" s="44"/>
      <c r="BX42" s="44"/>
      <c r="BY42" s="44"/>
      <c r="BZ42" s="4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44"/>
      <c r="BN43" s="44"/>
      <c r="BO43" s="44"/>
      <c r="BP43" s="44"/>
      <c r="BQ43" s="44"/>
      <c r="BR43" s="44"/>
      <c r="BS43" s="44"/>
      <c r="BT43" s="44"/>
      <c r="BU43" s="44"/>
      <c r="BV43" s="44"/>
      <c r="BW43" s="44"/>
      <c r="BX43" s="44"/>
      <c r="BY43" s="44"/>
      <c r="BZ43" s="4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29"/>
      <c r="BN59" s="29"/>
      <c r="BO59" s="29"/>
      <c r="BP59" s="29"/>
      <c r="BQ59" s="29"/>
      <c r="BR59" s="29"/>
      <c r="BS59" s="29"/>
      <c r="BT59" s="29"/>
      <c r="BU59" s="29"/>
      <c r="BV59" s="29"/>
      <c r="BW59" s="29"/>
      <c r="BX59" s="29"/>
      <c r="BY59" s="29"/>
      <c r="BZ59" s="30"/>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31"/>
      <c r="BM60" s="29"/>
      <c r="BN60" s="29"/>
      <c r="BO60" s="29"/>
      <c r="BP60" s="29"/>
      <c r="BQ60" s="29"/>
      <c r="BR60" s="29"/>
      <c r="BS60" s="29"/>
      <c r="BT60" s="29"/>
      <c r="BU60" s="29"/>
      <c r="BV60" s="29"/>
      <c r="BW60" s="29"/>
      <c r="BX60" s="29"/>
      <c r="BY60" s="29"/>
      <c r="BZ60" s="30"/>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31"/>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7C5eysD+9nkaVfLvgpIHlFA+CrNQqmjbBB5bInLLzbihiy/wa10yGGuOjPk70zi3yMlHLwr8Gk9m04AJcM1bbg==" saltValue="SgVe7/VJ12CO7ho1jzYW7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52116</v>
      </c>
      <c r="D6" s="19">
        <f t="shared" si="3"/>
        <v>46</v>
      </c>
      <c r="E6" s="19">
        <f t="shared" si="3"/>
        <v>18</v>
      </c>
      <c r="F6" s="19">
        <f t="shared" si="3"/>
        <v>0</v>
      </c>
      <c r="G6" s="19">
        <f t="shared" si="3"/>
        <v>0</v>
      </c>
      <c r="H6" s="19" t="str">
        <f t="shared" si="3"/>
        <v>秋田県　潟上市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22.68</v>
      </c>
      <c r="P6" s="20">
        <f t="shared" si="3"/>
        <v>0.59</v>
      </c>
      <c r="Q6" s="20">
        <f t="shared" si="3"/>
        <v>100</v>
      </c>
      <c r="R6" s="20">
        <f t="shared" si="3"/>
        <v>3080</v>
      </c>
      <c r="S6" s="20">
        <f t="shared" si="3"/>
        <v>31624</v>
      </c>
      <c r="T6" s="20">
        <f t="shared" si="3"/>
        <v>1209.5899999999999</v>
      </c>
      <c r="U6" s="20">
        <f t="shared" si="3"/>
        <v>26.14</v>
      </c>
      <c r="V6" s="20">
        <f t="shared" si="3"/>
        <v>184</v>
      </c>
      <c r="W6" s="20">
        <f t="shared" si="3"/>
        <v>0.15</v>
      </c>
      <c r="X6" s="20">
        <f t="shared" si="3"/>
        <v>1226.67</v>
      </c>
      <c r="Y6" s="21">
        <f>IF(Y7="",NA(),Y7)</f>
        <v>92.27</v>
      </c>
      <c r="Z6" s="21">
        <f t="shared" ref="Z6:AH6" si="4">IF(Z7="",NA(),Z7)</f>
        <v>100</v>
      </c>
      <c r="AA6" s="21">
        <f t="shared" si="4"/>
        <v>112.96</v>
      </c>
      <c r="AB6" s="21">
        <f t="shared" si="4"/>
        <v>98.08</v>
      </c>
      <c r="AC6" s="21">
        <f t="shared" si="4"/>
        <v>100.98</v>
      </c>
      <c r="AD6" s="21">
        <f t="shared" si="4"/>
        <v>93.76</v>
      </c>
      <c r="AE6" s="21">
        <f t="shared" si="4"/>
        <v>99.03</v>
      </c>
      <c r="AF6" s="21">
        <f t="shared" si="4"/>
        <v>100.41</v>
      </c>
      <c r="AG6" s="21">
        <f t="shared" si="4"/>
        <v>100.17</v>
      </c>
      <c r="AH6" s="21">
        <f t="shared" si="4"/>
        <v>96.95</v>
      </c>
      <c r="AI6" s="20" t="str">
        <f>IF(AI7="","",IF(AI7="-","【-】","【"&amp;SUBSTITUTE(TEXT(AI7,"#,##0.00"),"-","△")&amp;"】"))</f>
        <v>【96.62】</v>
      </c>
      <c r="AJ6" s="21">
        <f>IF(AJ7="",NA(),AJ7)</f>
        <v>31.68</v>
      </c>
      <c r="AK6" s="21">
        <f t="shared" ref="AK6:AS6" si="5">IF(AK7="",NA(),AK7)</f>
        <v>31.64</v>
      </c>
      <c r="AL6" s="20">
        <f t="shared" si="5"/>
        <v>0</v>
      </c>
      <c r="AM6" s="20">
        <f t="shared" si="5"/>
        <v>0</v>
      </c>
      <c r="AN6" s="20">
        <f t="shared" si="5"/>
        <v>0</v>
      </c>
      <c r="AO6" s="21">
        <f t="shared" si="5"/>
        <v>173.09</v>
      </c>
      <c r="AP6" s="21">
        <f t="shared" si="5"/>
        <v>74.239999999999995</v>
      </c>
      <c r="AQ6" s="21">
        <f t="shared" si="5"/>
        <v>83.92</v>
      </c>
      <c r="AR6" s="21">
        <f t="shared" si="5"/>
        <v>89.31</v>
      </c>
      <c r="AS6" s="21">
        <f t="shared" si="5"/>
        <v>91.33</v>
      </c>
      <c r="AT6" s="20" t="str">
        <f>IF(AT7="","",IF(AT7="-","【-】","【"&amp;SUBSTITUTE(TEXT(AT7,"#,##0.00"),"-","△")&amp;"】"))</f>
        <v>【111.69】</v>
      </c>
      <c r="AU6" s="21">
        <f>IF(AU7="",NA(),AU7)</f>
        <v>79.739999999999995</v>
      </c>
      <c r="AV6" s="21">
        <f t="shared" ref="AV6:BD6" si="6">IF(AV7="",NA(),AV7)</f>
        <v>79.45</v>
      </c>
      <c r="AW6" s="21">
        <f t="shared" si="6"/>
        <v>107.08</v>
      </c>
      <c r="AX6" s="21">
        <f t="shared" si="6"/>
        <v>100.14</v>
      </c>
      <c r="AY6" s="21">
        <f t="shared" si="6"/>
        <v>99.07</v>
      </c>
      <c r="AZ6" s="21">
        <f t="shared" si="6"/>
        <v>117.39</v>
      </c>
      <c r="BA6" s="21">
        <f t="shared" si="6"/>
        <v>100.47</v>
      </c>
      <c r="BB6" s="21">
        <f t="shared" si="6"/>
        <v>122.71</v>
      </c>
      <c r="BC6" s="21">
        <f t="shared" si="6"/>
        <v>138.19999999999999</v>
      </c>
      <c r="BD6" s="21">
        <f t="shared" si="6"/>
        <v>126.97</v>
      </c>
      <c r="BE6" s="20" t="str">
        <f>IF(BE7="","",IF(BE7="-","【-】","【"&amp;SUBSTITUTE(TEXT(BE7,"#,##0.00"),"-","△")&amp;"】"))</f>
        <v>【111.29】</v>
      </c>
      <c r="BF6" s="20">
        <f>IF(BF7="",NA(),BF7)</f>
        <v>0</v>
      </c>
      <c r="BG6" s="20">
        <f t="shared" ref="BG6:BO6" si="7">IF(BG7="",NA(),BG7)</f>
        <v>0</v>
      </c>
      <c r="BH6" s="20">
        <f t="shared" si="7"/>
        <v>0</v>
      </c>
      <c r="BI6" s="20">
        <f t="shared" si="7"/>
        <v>0</v>
      </c>
      <c r="BJ6" s="20">
        <f t="shared" si="7"/>
        <v>0</v>
      </c>
      <c r="BK6" s="21">
        <f t="shared" si="7"/>
        <v>421.25</v>
      </c>
      <c r="BL6" s="21">
        <f t="shared" si="7"/>
        <v>294.27</v>
      </c>
      <c r="BM6" s="21">
        <f t="shared" si="7"/>
        <v>294.08999999999997</v>
      </c>
      <c r="BN6" s="21">
        <f t="shared" si="7"/>
        <v>294.08999999999997</v>
      </c>
      <c r="BO6" s="21">
        <f t="shared" si="7"/>
        <v>338.47</v>
      </c>
      <c r="BP6" s="20" t="str">
        <f>IF(BP7="","",IF(BP7="-","【-】","【"&amp;SUBSTITUTE(TEXT(BP7,"#,##0.00"),"-","△")&amp;"】"))</f>
        <v>【349.83】</v>
      </c>
      <c r="BQ6" s="21">
        <f>IF(BQ7="",NA(),BQ7)</f>
        <v>52.2</v>
      </c>
      <c r="BR6" s="21">
        <f t="shared" ref="BR6:BZ6" si="8">IF(BR7="",NA(),BR7)</f>
        <v>56.34</v>
      </c>
      <c r="BS6" s="21">
        <f t="shared" si="8"/>
        <v>56.95</v>
      </c>
      <c r="BT6" s="21">
        <f t="shared" si="8"/>
        <v>57.46</v>
      </c>
      <c r="BU6" s="21">
        <f t="shared" si="8"/>
        <v>58.9</v>
      </c>
      <c r="BV6" s="21">
        <f t="shared" si="8"/>
        <v>53.23</v>
      </c>
      <c r="BW6" s="21">
        <f t="shared" si="8"/>
        <v>60.59</v>
      </c>
      <c r="BX6" s="21">
        <f t="shared" si="8"/>
        <v>60</v>
      </c>
      <c r="BY6" s="21">
        <f t="shared" si="8"/>
        <v>59.01</v>
      </c>
      <c r="BZ6" s="21">
        <f t="shared" si="8"/>
        <v>56.06</v>
      </c>
      <c r="CA6" s="20" t="str">
        <f>IF(CA7="","",IF(CA7="-","【-】","【"&amp;SUBSTITUTE(TEXT(CA7,"#,##0.00"),"-","△")&amp;"】"))</f>
        <v>【53.65】</v>
      </c>
      <c r="CB6" s="21">
        <f>IF(CB7="",NA(),CB7)</f>
        <v>288.83</v>
      </c>
      <c r="CC6" s="21">
        <f t="shared" ref="CC6:CK6" si="9">IF(CC7="",NA(),CC7)</f>
        <v>269.19</v>
      </c>
      <c r="CD6" s="21">
        <f t="shared" si="9"/>
        <v>266.5</v>
      </c>
      <c r="CE6" s="21">
        <f t="shared" si="9"/>
        <v>265.13</v>
      </c>
      <c r="CF6" s="21">
        <f t="shared" si="9"/>
        <v>260.07</v>
      </c>
      <c r="CG6" s="21">
        <f t="shared" si="9"/>
        <v>283.3</v>
      </c>
      <c r="CH6" s="21">
        <f t="shared" si="9"/>
        <v>280.23</v>
      </c>
      <c r="CI6" s="21">
        <f t="shared" si="9"/>
        <v>282.70999999999998</v>
      </c>
      <c r="CJ6" s="21">
        <f t="shared" si="9"/>
        <v>291.82</v>
      </c>
      <c r="CK6" s="21">
        <f t="shared" si="9"/>
        <v>304.36</v>
      </c>
      <c r="CL6" s="20" t="str">
        <f>IF(CL7="","",IF(CL7="-","【-】","【"&amp;SUBSTITUTE(TEXT(CL7,"#,##0.00"),"-","△")&amp;"】"))</f>
        <v>【307.86】</v>
      </c>
      <c r="CM6" s="21">
        <f>IF(CM7="",NA(),CM7)</f>
        <v>100</v>
      </c>
      <c r="CN6" s="21">
        <f t="shared" ref="CN6:CV6" si="10">IF(CN7="",NA(),CN7)</f>
        <v>100</v>
      </c>
      <c r="CO6" s="21">
        <f t="shared" si="10"/>
        <v>100</v>
      </c>
      <c r="CP6" s="21">
        <f t="shared" si="10"/>
        <v>100</v>
      </c>
      <c r="CQ6" s="21">
        <f t="shared" si="10"/>
        <v>100</v>
      </c>
      <c r="CR6" s="21">
        <f t="shared" si="10"/>
        <v>55.96</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87.8</v>
      </c>
      <c r="DE6" s="21">
        <f t="shared" si="11"/>
        <v>88.43</v>
      </c>
      <c r="DF6" s="21">
        <f t="shared" si="11"/>
        <v>90.34</v>
      </c>
      <c r="DG6" s="21">
        <f t="shared" si="11"/>
        <v>90.57</v>
      </c>
      <c r="DH6" s="20" t="str">
        <f>IF(DH7="","",IF(DH7="-","【-】","【"&amp;SUBSTITUTE(TEXT(DH7,"#,##0.00"),"-","△")&amp;"】"))</f>
        <v>【85.31】</v>
      </c>
      <c r="DI6" s="21">
        <f>IF(DI7="",NA(),DI7)</f>
        <v>5.17</v>
      </c>
      <c r="DJ6" s="21">
        <f t="shared" ref="DJ6:DR6" si="12">IF(DJ7="",NA(),DJ7)</f>
        <v>10.33</v>
      </c>
      <c r="DK6" s="21">
        <f t="shared" si="12"/>
        <v>15.5</v>
      </c>
      <c r="DL6" s="21">
        <f t="shared" si="12"/>
        <v>20.67</v>
      </c>
      <c r="DM6" s="21">
        <f t="shared" si="12"/>
        <v>25.84</v>
      </c>
      <c r="DN6" s="21">
        <f t="shared" si="12"/>
        <v>16.63</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52116</v>
      </c>
      <c r="D7" s="23">
        <v>46</v>
      </c>
      <c r="E7" s="23">
        <v>18</v>
      </c>
      <c r="F7" s="23">
        <v>0</v>
      </c>
      <c r="G7" s="23">
        <v>0</v>
      </c>
      <c r="H7" s="23" t="s">
        <v>96</v>
      </c>
      <c r="I7" s="23" t="s">
        <v>97</v>
      </c>
      <c r="J7" s="23" t="s">
        <v>98</v>
      </c>
      <c r="K7" s="23" t="s">
        <v>99</v>
      </c>
      <c r="L7" s="23" t="s">
        <v>100</v>
      </c>
      <c r="M7" s="23" t="s">
        <v>101</v>
      </c>
      <c r="N7" s="24" t="s">
        <v>102</v>
      </c>
      <c r="O7" s="24">
        <v>22.68</v>
      </c>
      <c r="P7" s="24">
        <v>0.59</v>
      </c>
      <c r="Q7" s="24">
        <v>100</v>
      </c>
      <c r="R7" s="24">
        <v>3080</v>
      </c>
      <c r="S7" s="24">
        <v>31624</v>
      </c>
      <c r="T7" s="24">
        <v>1209.5899999999999</v>
      </c>
      <c r="U7" s="24">
        <v>26.14</v>
      </c>
      <c r="V7" s="24">
        <v>184</v>
      </c>
      <c r="W7" s="24">
        <v>0.15</v>
      </c>
      <c r="X7" s="24">
        <v>1226.67</v>
      </c>
      <c r="Y7" s="24">
        <v>92.27</v>
      </c>
      <c r="Z7" s="24">
        <v>100</v>
      </c>
      <c r="AA7" s="24">
        <v>112.96</v>
      </c>
      <c r="AB7" s="24">
        <v>98.08</v>
      </c>
      <c r="AC7" s="24">
        <v>100.98</v>
      </c>
      <c r="AD7" s="24">
        <v>93.76</v>
      </c>
      <c r="AE7" s="24">
        <v>99.03</v>
      </c>
      <c r="AF7" s="24">
        <v>100.41</v>
      </c>
      <c r="AG7" s="24">
        <v>100.17</v>
      </c>
      <c r="AH7" s="24">
        <v>96.95</v>
      </c>
      <c r="AI7" s="24">
        <v>96.62</v>
      </c>
      <c r="AJ7" s="24">
        <v>31.68</v>
      </c>
      <c r="AK7" s="24">
        <v>31.64</v>
      </c>
      <c r="AL7" s="24">
        <v>0</v>
      </c>
      <c r="AM7" s="24">
        <v>0</v>
      </c>
      <c r="AN7" s="24">
        <v>0</v>
      </c>
      <c r="AO7" s="24">
        <v>173.09</v>
      </c>
      <c r="AP7" s="24">
        <v>74.239999999999995</v>
      </c>
      <c r="AQ7" s="24">
        <v>83.92</v>
      </c>
      <c r="AR7" s="24">
        <v>89.31</v>
      </c>
      <c r="AS7" s="24">
        <v>91.33</v>
      </c>
      <c r="AT7" s="24">
        <v>111.69</v>
      </c>
      <c r="AU7" s="24">
        <v>79.739999999999995</v>
      </c>
      <c r="AV7" s="24">
        <v>79.45</v>
      </c>
      <c r="AW7" s="24">
        <v>107.08</v>
      </c>
      <c r="AX7" s="24">
        <v>100.14</v>
      </c>
      <c r="AY7" s="24">
        <v>99.07</v>
      </c>
      <c r="AZ7" s="24">
        <v>117.39</v>
      </c>
      <c r="BA7" s="24">
        <v>100.47</v>
      </c>
      <c r="BB7" s="24">
        <v>122.71</v>
      </c>
      <c r="BC7" s="24">
        <v>138.19999999999999</v>
      </c>
      <c r="BD7" s="24">
        <v>126.97</v>
      </c>
      <c r="BE7" s="24">
        <v>111.29</v>
      </c>
      <c r="BF7" s="24">
        <v>0</v>
      </c>
      <c r="BG7" s="24">
        <v>0</v>
      </c>
      <c r="BH7" s="24">
        <v>0</v>
      </c>
      <c r="BI7" s="24">
        <v>0</v>
      </c>
      <c r="BJ7" s="24">
        <v>0</v>
      </c>
      <c r="BK7" s="24">
        <v>421.25</v>
      </c>
      <c r="BL7" s="24">
        <v>294.27</v>
      </c>
      <c r="BM7" s="24">
        <v>294.08999999999997</v>
      </c>
      <c r="BN7" s="24">
        <v>294.08999999999997</v>
      </c>
      <c r="BO7" s="24">
        <v>338.47</v>
      </c>
      <c r="BP7" s="24">
        <v>349.83</v>
      </c>
      <c r="BQ7" s="24">
        <v>52.2</v>
      </c>
      <c r="BR7" s="24">
        <v>56.34</v>
      </c>
      <c r="BS7" s="24">
        <v>56.95</v>
      </c>
      <c r="BT7" s="24">
        <v>57.46</v>
      </c>
      <c r="BU7" s="24">
        <v>58.9</v>
      </c>
      <c r="BV7" s="24">
        <v>53.23</v>
      </c>
      <c r="BW7" s="24">
        <v>60.59</v>
      </c>
      <c r="BX7" s="24">
        <v>60</v>
      </c>
      <c r="BY7" s="24">
        <v>59.01</v>
      </c>
      <c r="BZ7" s="24">
        <v>56.06</v>
      </c>
      <c r="CA7" s="24">
        <v>53.65</v>
      </c>
      <c r="CB7" s="24">
        <v>288.83</v>
      </c>
      <c r="CC7" s="24">
        <v>269.19</v>
      </c>
      <c r="CD7" s="24">
        <v>266.5</v>
      </c>
      <c r="CE7" s="24">
        <v>265.13</v>
      </c>
      <c r="CF7" s="24">
        <v>260.07</v>
      </c>
      <c r="CG7" s="24">
        <v>283.3</v>
      </c>
      <c r="CH7" s="24">
        <v>280.23</v>
      </c>
      <c r="CI7" s="24">
        <v>282.70999999999998</v>
      </c>
      <c r="CJ7" s="24">
        <v>291.82</v>
      </c>
      <c r="CK7" s="24">
        <v>304.36</v>
      </c>
      <c r="CL7" s="24">
        <v>307.86</v>
      </c>
      <c r="CM7" s="24">
        <v>100</v>
      </c>
      <c r="CN7" s="24">
        <v>100</v>
      </c>
      <c r="CO7" s="24">
        <v>100</v>
      </c>
      <c r="CP7" s="24">
        <v>100</v>
      </c>
      <c r="CQ7" s="24">
        <v>100</v>
      </c>
      <c r="CR7" s="24">
        <v>55.96</v>
      </c>
      <c r="CS7" s="24">
        <v>58.19</v>
      </c>
      <c r="CT7" s="24">
        <v>56.52</v>
      </c>
      <c r="CU7" s="24">
        <v>88.45</v>
      </c>
      <c r="CV7" s="24">
        <v>54.08</v>
      </c>
      <c r="CW7" s="24">
        <v>54.61</v>
      </c>
      <c r="CX7" s="24">
        <v>100</v>
      </c>
      <c r="CY7" s="24">
        <v>100</v>
      </c>
      <c r="CZ7" s="24">
        <v>100</v>
      </c>
      <c r="DA7" s="24">
        <v>100</v>
      </c>
      <c r="DB7" s="24">
        <v>100</v>
      </c>
      <c r="DC7" s="24">
        <v>60.12</v>
      </c>
      <c r="DD7" s="24">
        <v>87.8</v>
      </c>
      <c r="DE7" s="24">
        <v>88.43</v>
      </c>
      <c r="DF7" s="24">
        <v>90.34</v>
      </c>
      <c r="DG7" s="24">
        <v>90.57</v>
      </c>
      <c r="DH7" s="24">
        <v>85.31</v>
      </c>
      <c r="DI7" s="24">
        <v>5.17</v>
      </c>
      <c r="DJ7" s="24">
        <v>10.33</v>
      </c>
      <c r="DK7" s="24">
        <v>15.5</v>
      </c>
      <c r="DL7" s="24">
        <v>20.67</v>
      </c>
      <c r="DM7" s="24">
        <v>25.84</v>
      </c>
      <c r="DN7" s="24">
        <v>16.63</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杉渕嘉之</cp:lastModifiedBy>
  <cp:lastPrinted>2025-01-29T02:28:08Z</cp:lastPrinted>
  <dcterms:created xsi:type="dcterms:W3CDTF">2024-12-19T01:34:35Z</dcterms:created>
  <dcterms:modified xsi:type="dcterms:W3CDTF">2025-01-29T04:24:37Z</dcterms:modified>
  <cp:category/>
</cp:coreProperties>
</file>