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3"/>
  <workbookPr/>
  <mc:AlternateContent xmlns:mc="http://schemas.openxmlformats.org/markup-compatibility/2006">
    <mc:Choice Requires="x15">
      <x15ac:absPath xmlns:x15ac="http://schemas.microsoft.com/office/spreadsheetml/2010/11/ac" url="C:\Users\348\Desktop\【経営比較分析表】2024_052116_46_010\【経営比較分析表】2024_052116_46_010\"/>
    </mc:Choice>
  </mc:AlternateContent>
  <xr:revisionPtr revIDLastSave="0" documentId="13_ncr:1_{38EB9638-E3A8-4165-ABDD-037661462B72}" xr6:coauthVersionLast="36" xr6:coauthVersionMax="36" xr10:uidLastSave="{00000000-0000-0000-0000-000000000000}"/>
  <workbookProtection workbookAlgorithmName="SHA-512" workbookHashValue="Pax7f3jVwdYEfUE7ts1d1+4KpV0ExdWDqhjvw/qYFBUb/uf84sM1fnO3sYoT+UJ+c8fOp+O4Hgt9SGPCOatGnA==" workbookSaltValue="PLXb6oZzgafqdfX1QZE/4Q==" workbookSpinCount="100000" lockStructure="1"/>
  <bookViews>
    <workbookView xWindow="0" yWindow="0" windowWidth="23040" windowHeight="921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AG6" i="5"/>
  <c r="AF6" i="5"/>
  <c r="AE6" i="5"/>
  <c r="AD6" i="5"/>
  <c r="AC6" i="5"/>
  <c r="AB6" i="5"/>
  <c r="AA6" i="5"/>
  <c r="Z6" i="5"/>
  <c r="Y6" i="5"/>
  <c r="X6" i="5"/>
  <c r="W6" i="5"/>
  <c r="V6" i="5"/>
  <c r="U6" i="5"/>
  <c r="T6" i="5"/>
  <c r="S6" i="5"/>
  <c r="AT8" i="4" s="1"/>
  <c r="R6" i="5"/>
  <c r="Q6" i="5"/>
  <c r="W10" i="4" s="1"/>
  <c r="P6" i="5"/>
  <c r="P10" i="4" s="1"/>
  <c r="O6" i="5"/>
  <c r="N6" i="5"/>
  <c r="M6" i="5"/>
  <c r="L6" i="5"/>
  <c r="K6" i="5"/>
  <c r="J6" i="5"/>
  <c r="I8" i="4" s="1"/>
  <c r="I6" i="5"/>
  <c r="B8" i="4" s="1"/>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L85" i="4"/>
  <c r="H85" i="4"/>
  <c r="E85" i="4"/>
  <c r="BB10" i="4"/>
  <c r="AT10" i="4"/>
  <c r="AL10" i="4"/>
  <c r="I10" i="4"/>
  <c r="B10" i="4"/>
  <c r="BB8" i="4"/>
  <c r="AL8" i="4"/>
  <c r="AD8" i="4"/>
  <c r="W8" i="4"/>
  <c r="P8" i="4"/>
  <c r="B6" i="4"/>
</calcChain>
</file>

<file path=xl/sharedStrings.xml><?xml version="1.0" encoding="utf-8"?>
<sst xmlns="http://schemas.openxmlformats.org/spreadsheetml/2006/main" count="228" uniqueCount="112">
  <si>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</si>
  <si>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</si>
  <si>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</si>
  <si>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</si>
  <si>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</si>
  <si>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</si>
  <si>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</si>
  <si>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</si>
  <si>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</si>
  <si>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</si>
  <si>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</si>
  <si>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</si>
  <si>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</si>
  <si>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</si>
  <si>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</si>
  <si>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</si>
  <si>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</si>
  <si>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</si>
  <si>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</si>
  <si>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</si>
  <si>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</si>
  <si>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</si>
  <si>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</si>
  <si>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</si>
  <si>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</si>
  <si>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</si>
  <si>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</si>
  <si>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</si>
  <si>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</si>
  <si>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</si>
  <si>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</si>
  <si>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</si>
  <si>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</si>
  <si>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</si>
  <si>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</si>
  <si>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</si>
  <si>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</si>
  <si>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</si>
  <si>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</si>
  <si>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</si>
  <si>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</si>
  <si>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</si>
  <si>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</si>
  <si>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</si>
  <si>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</si>
  <si>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</si>
  <si>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</si>
  <si>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</si>
  <si>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</si>
  <si>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</si>
  <si>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</si>
  <si>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</si>
  <si>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</si>
  <si>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</si>
  <si>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</si>
  <si>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</si>
  <si>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</si>
  <si>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</si>
  <si>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</si>
  <si>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</si>
  <si>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</si>
  <si>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</si>
  <si>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</si>
  <si>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</si>
  <si>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</si>
  <si>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</si>
  <si>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</si>
  <si>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</si>
  <si>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</si>
  <si>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</si>
  <si>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</si>
  <si>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</si>
  <si>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</si>
  <si>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</si>
  <si>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</si>
  <si>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</si>
  <si>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</si>
  <si>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</si>
  <si>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</si>
  <si>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</si>
  <si>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</si>
  <si>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</si>
  <si>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</si>
  <si>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</si>
  <si>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</si>
  <si>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</si>
  <si>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</si>
  <si>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</si>
  <si>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</si>
  <si>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</si>
  <si>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</si>
  <si>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</si>
  <si>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</si>
  <si>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秋田県　潟上市</t>
  </si>
  <si>
    <t>法適用</t>
  </si>
  <si>
    <t>水道事業</t>
  </si>
  <si>
    <t>末端給水事業</t>
  </si>
  <si>
    <t>A6</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</si>
  <si>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</si>
  <si>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</si>
  <si>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</si>
  <si>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</si>
  <si>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</si>
  <si>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</si>
  <si>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</si>
  <si>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</si>
  <si>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</si>
  <si>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</si>
  <si>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</si>
  <si>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経常収支比率及び料金回収率については、新浄水場の供用開始に伴い旧浄水場を除却したことにより一時的に影響を受け、指標が悪化したものと考えている。また、施設の更新に必要な費用を十分に賄う財源が確保できていない現状も浮き彫りとなり、給水収益の改善に向けた具体的な取り組みが今後の重要課題である。
　施設の更新については、R4に策定された「水道ビジョン」に基づき計画的に進めているが、その際に企業債を充当することで流動比率や企業債残高対給水収益比率に影響が及ぶ可能性がある。一方で、施設の更新が進むことにより老朽化の状況は着実に改善されていくものと見込まれる。
　新浄水場の建設が完了したことで、供給能力の向上や水道施設の健全化に一定の成果が見られるが、今後はさらに財政基盤の強化が必要となる。特に、人口減少に伴う料金収入の減少という現実に直面しており、財源確保はより一層厳しいものとなってきている。持続可能な水道事業を維持していくためには、適切な料金水準を保ちつつ、必要に応じて料金の見直しを行い、給水収益の確保に努めることが不可欠である。</t>
    <rPh sb="56" eb="58">
      <t>シヒョウ</t>
    </rPh>
    <phoneticPr fontId="4"/>
  </si>
  <si>
    <t>①経常収支比率については100％を下回っており、これに伴い単年度の収支が赤字となっている状況である。また、⑤料金回収率においても減少が見られるが、新浄水場の供用開始に伴い旧浄水場を除却したことが大きな要因である。
③流動比率については、一定の現金残額は確保しているものの類似団体と比較し低い水準である。R5は新浄水場の建設等により減少しているが、R6以降は料金改定に伴い改善されていくものと見込みまれる。
④企業債残高対給水収益比率は、新浄水場の建設等に企業債を充当したことで類似団体と比較し高い水準となっている。今後も施設の更新等が控えているため比率は上昇するものと見込まれる。
⑥給水原価は、簡易水道の統合による複数の浄水場の保有や一部地域の地形が高低差を利用した自然流下方式を採用することが難しく配水ポンプの圧力を利用した直圧方式としているため類似団体と比較して高い水準である。R6は新浄水場の供用開始に伴い旧浄水場を除却したため給水原価が上昇している。
⑦施設利用率については、７割程度を推移し類似団体と比較しても高い水準であることから概ね良好である。
⑧有収率については、配水管漏水等の不明水によりR3までは減少傾向であったが、漏水調査による漏水箇所の特定及び修繕により徐々に改善している。</t>
    <rPh sb="97" eb="98">
      <t>オオ</t>
    </rPh>
    <rPh sb="100" eb="102">
      <t>ヨウイン</t>
    </rPh>
    <rPh sb="279" eb="281">
      <t>ジョウショウ</t>
    </rPh>
    <rPh sb="286" eb="288">
      <t>ミコ</t>
    </rPh>
    <rPh sb="536" eb="538">
      <t>トクテイ</t>
    </rPh>
    <phoneticPr fontId="4"/>
  </si>
  <si>
    <t>①有形固定資産原価償却率については、施設の老朽化が進んでいることから年々増加傾向にある。R5は新浄水場の建設等により償却対象資産が大幅に増加したため減少ている。
②管路経年化率については、類似団体と比較して低い水準であるが、①有形固定資産原価償却率と同様に管路の老朽化が進んでいることから年々増加傾向にある。R3は管路台帳の修正で延長を見直したことにより減少している。
③管路更新率については、類似団体と比較して低い水準であるが、R5から基幹管路を中心に本格的に更新工事を行っている。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</si>
</sst>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2">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3" fillId="0" borderId="9" xfId="0" applyFont="1" applyBorder="1" applyAlignment="1" applyProtection="1">
      <alignment horizontal="left" vertical="top" wrapText="1"/>
      <protection locked="0"/>
    </xf>
    <xf numFmtId="0" fontId="13" fillId="0" borderId="0" xfId="0" applyFont="1" applyAlignment="1" applyProtection="1">
      <alignment horizontal="left" vertical="top" wrapText="1"/>
      <protection locked="0"/>
    </xf>
    <xf numFmtId="0" fontId="13" fillId="0" borderId="10" xfId="0" applyFont="1" applyBorder="1" applyAlignment="1" applyProtection="1">
      <alignment horizontal="left" vertical="top" wrapText="1"/>
      <protection locked="0"/>
    </xf>
    <xf numFmtId="0" fontId="13" fillId="0" borderId="11" xfId="0" applyFont="1" applyBorder="1" applyAlignment="1" applyProtection="1">
      <alignment horizontal="left" vertical="top" wrapText="1"/>
      <protection locked="0"/>
    </xf>
    <xf numFmtId="0" fontId="13" fillId="0" borderId="1" xfId="0" applyFont="1" applyBorder="1" applyAlignment="1" applyProtection="1">
      <alignment horizontal="left" vertical="top" wrapText="1"/>
      <protection locked="0"/>
    </xf>
    <xf numFmtId="0" fontId="13"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16" fillId="0" borderId="9"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c:v>
                </c:pt>
                <c:pt idx="1">
                  <c:v>0</c:v>
                </c:pt>
                <c:pt idx="2">
                  <c:v>0</c:v>
                </c:pt>
                <c:pt idx="3" formatCode="#,##0.00;&quot;△&quot;#,##0.00;&quot;-&quot;">
                  <c:v>0.15</c:v>
                </c:pt>
                <c:pt idx="4" formatCode="#,##0.00;&quot;△&quot;#,##0.00;&quot;-&quot;">
                  <c:v>0.26</c:v>
                </c:pt>
              </c:numCache>
            </c:numRef>
          </c:val>
          <c:extLst>
            <c:ext xmlns:c16="http://schemas.microsoft.com/office/drawing/2014/chart" uri="{C3380CC4-5D6E-409C-BE32-E72D297353CC}">
              <c16:uniqueId val="{00000000-64E7-470D-972E-DF04F464A6D4}"/>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0.53</c:v>
                </c:pt>
                <c:pt idx="1">
                  <c:v>0.48</c:v>
                </c:pt>
                <c:pt idx="2">
                  <c:v>0.5</c:v>
                </c:pt>
                <c:pt idx="3">
                  <c:v>0.41</c:v>
                </c:pt>
                <c:pt idx="4">
                  <c:v>0.41</c:v>
                </c:pt>
              </c:numCache>
            </c:numRef>
          </c:val>
          <c:smooth val="0"/>
          <c:extLst>
            <c:ext xmlns:c16="http://schemas.microsoft.com/office/drawing/2014/chart" uri="{C3380CC4-5D6E-409C-BE32-E72D297353CC}">
              <c16:uniqueId val="{00000001-64E7-470D-972E-DF04F464A6D4}"/>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71.14</c:v>
                </c:pt>
                <c:pt idx="1">
                  <c:v>72.16</c:v>
                </c:pt>
                <c:pt idx="2">
                  <c:v>47.8</c:v>
                </c:pt>
                <c:pt idx="3">
                  <c:v>65.900000000000006</c:v>
                </c:pt>
                <c:pt idx="4">
                  <c:v>68.52</c:v>
                </c:pt>
              </c:numCache>
            </c:numRef>
          </c:val>
          <c:extLst>
            <c:ext xmlns:c16="http://schemas.microsoft.com/office/drawing/2014/chart" uri="{C3380CC4-5D6E-409C-BE32-E72D297353CC}">
              <c16:uniqueId val="{00000000-AA9F-4B13-A90C-2EBE7997598E}"/>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55.89</c:v>
                </c:pt>
                <c:pt idx="1">
                  <c:v>55.72</c:v>
                </c:pt>
                <c:pt idx="2">
                  <c:v>55.31</c:v>
                </c:pt>
                <c:pt idx="3">
                  <c:v>55.14</c:v>
                </c:pt>
                <c:pt idx="4">
                  <c:v>54.99</c:v>
                </c:pt>
              </c:numCache>
            </c:numRef>
          </c:val>
          <c:smooth val="0"/>
          <c:extLst>
            <c:ext xmlns:c16="http://schemas.microsoft.com/office/drawing/2014/chart" uri="{C3380CC4-5D6E-409C-BE32-E72D297353CC}">
              <c16:uniqueId val="{00000001-AA9F-4B13-A90C-2EBE7997598E}"/>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83.97</c:v>
                </c:pt>
                <c:pt idx="1">
                  <c:v>81.78</c:v>
                </c:pt>
                <c:pt idx="2">
                  <c:v>83.77</c:v>
                </c:pt>
                <c:pt idx="3">
                  <c:v>83.37</c:v>
                </c:pt>
                <c:pt idx="4">
                  <c:v>83.22</c:v>
                </c:pt>
              </c:numCache>
            </c:numRef>
          </c:val>
          <c:extLst>
            <c:ext xmlns:c16="http://schemas.microsoft.com/office/drawing/2014/chart" uri="{C3380CC4-5D6E-409C-BE32-E72D297353CC}">
              <c16:uniqueId val="{00000000-6E65-4350-88EC-BED9DB4B965C}"/>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81.27</c:v>
                </c:pt>
                <c:pt idx="1">
                  <c:v>81.260000000000005</c:v>
                </c:pt>
                <c:pt idx="2">
                  <c:v>80.36</c:v>
                </c:pt>
                <c:pt idx="3">
                  <c:v>80.13</c:v>
                </c:pt>
                <c:pt idx="4">
                  <c:v>79.34</c:v>
                </c:pt>
              </c:numCache>
            </c:numRef>
          </c:val>
          <c:smooth val="0"/>
          <c:extLst>
            <c:ext xmlns:c16="http://schemas.microsoft.com/office/drawing/2014/chart" uri="{C3380CC4-5D6E-409C-BE32-E72D297353CC}">
              <c16:uniqueId val="{00000001-6E65-4350-88EC-BED9DB4B965C}"/>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112.1</c:v>
                </c:pt>
                <c:pt idx="1">
                  <c:v>109.01</c:v>
                </c:pt>
                <c:pt idx="2">
                  <c:v>103.93</c:v>
                </c:pt>
                <c:pt idx="3">
                  <c:v>106.76</c:v>
                </c:pt>
                <c:pt idx="4">
                  <c:v>98.73</c:v>
                </c:pt>
              </c:numCache>
            </c:numRef>
          </c:val>
          <c:extLst>
            <c:ext xmlns:c16="http://schemas.microsoft.com/office/drawing/2014/chart" uri="{C3380CC4-5D6E-409C-BE32-E72D297353CC}">
              <c16:uniqueId val="{00000000-4F4F-4194-B52A-2AA7BD9CB2E3}"/>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108.35</c:v>
                </c:pt>
                <c:pt idx="1">
                  <c:v>108.84</c:v>
                </c:pt>
                <c:pt idx="2">
                  <c:v>105.92</c:v>
                </c:pt>
                <c:pt idx="3">
                  <c:v>106.01</c:v>
                </c:pt>
                <c:pt idx="4">
                  <c:v>103.74</c:v>
                </c:pt>
              </c:numCache>
            </c:numRef>
          </c:val>
          <c:smooth val="0"/>
          <c:extLst>
            <c:ext xmlns:c16="http://schemas.microsoft.com/office/drawing/2014/chart" uri="{C3380CC4-5D6E-409C-BE32-E72D297353CC}">
              <c16:uniqueId val="{00000001-4F4F-4194-B52A-2AA7BD9CB2E3}"/>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52.83</c:v>
                </c:pt>
                <c:pt idx="1">
                  <c:v>54.08</c:v>
                </c:pt>
                <c:pt idx="2">
                  <c:v>56.16</c:v>
                </c:pt>
                <c:pt idx="3">
                  <c:v>50.06</c:v>
                </c:pt>
                <c:pt idx="4">
                  <c:v>51.28</c:v>
                </c:pt>
              </c:numCache>
            </c:numRef>
          </c:val>
          <c:extLst>
            <c:ext xmlns:c16="http://schemas.microsoft.com/office/drawing/2014/chart" uri="{C3380CC4-5D6E-409C-BE32-E72D297353CC}">
              <c16:uniqueId val="{00000000-CCB5-4FA6-AE06-8B9B7887A55B}"/>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50.63</c:v>
                </c:pt>
                <c:pt idx="1">
                  <c:v>51.29</c:v>
                </c:pt>
                <c:pt idx="2">
                  <c:v>52.2</c:v>
                </c:pt>
                <c:pt idx="3">
                  <c:v>52.7</c:v>
                </c:pt>
                <c:pt idx="4">
                  <c:v>53.48</c:v>
                </c:pt>
              </c:numCache>
            </c:numRef>
          </c:val>
          <c:smooth val="0"/>
          <c:extLst>
            <c:ext xmlns:c16="http://schemas.microsoft.com/office/drawing/2014/chart" uri="{C3380CC4-5D6E-409C-BE32-E72D297353CC}">
              <c16:uniqueId val="{00000001-CCB5-4FA6-AE06-8B9B7887A55B}"/>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18.5</c:v>
                </c:pt>
                <c:pt idx="1">
                  <c:v>11.22</c:v>
                </c:pt>
                <c:pt idx="2">
                  <c:v>15.57</c:v>
                </c:pt>
                <c:pt idx="3">
                  <c:v>15.9</c:v>
                </c:pt>
                <c:pt idx="4">
                  <c:v>17.32</c:v>
                </c:pt>
              </c:numCache>
            </c:numRef>
          </c:val>
          <c:extLst>
            <c:ext xmlns:c16="http://schemas.microsoft.com/office/drawing/2014/chart" uri="{C3380CC4-5D6E-409C-BE32-E72D297353CC}">
              <c16:uniqueId val="{00000000-A280-42E1-B060-95763AA213DA}"/>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18.28</c:v>
                </c:pt>
                <c:pt idx="1">
                  <c:v>19.61</c:v>
                </c:pt>
                <c:pt idx="2">
                  <c:v>20.73</c:v>
                </c:pt>
                <c:pt idx="3">
                  <c:v>22.86</c:v>
                </c:pt>
                <c:pt idx="4">
                  <c:v>24.31</c:v>
                </c:pt>
              </c:numCache>
            </c:numRef>
          </c:val>
          <c:smooth val="0"/>
          <c:extLst>
            <c:ext xmlns:c16="http://schemas.microsoft.com/office/drawing/2014/chart" uri="{C3380CC4-5D6E-409C-BE32-E72D297353CC}">
              <c16:uniqueId val="{00000001-A280-42E1-B060-95763AA213DA}"/>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773-4EB1-A5CC-DB73B5A07C58}"/>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3.98</c:v>
                </c:pt>
                <c:pt idx="1">
                  <c:v>6.02</c:v>
                </c:pt>
                <c:pt idx="2">
                  <c:v>7.78</c:v>
                </c:pt>
                <c:pt idx="3">
                  <c:v>9.59</c:v>
                </c:pt>
                <c:pt idx="4">
                  <c:v>11.55</c:v>
                </c:pt>
              </c:numCache>
            </c:numRef>
          </c:val>
          <c:smooth val="0"/>
          <c:extLst>
            <c:ext xmlns:c16="http://schemas.microsoft.com/office/drawing/2014/chart" uri="{C3380CC4-5D6E-409C-BE32-E72D297353CC}">
              <c16:uniqueId val="{00000001-9773-4EB1-A5CC-DB73B5A07C58}"/>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177.78</c:v>
                </c:pt>
                <c:pt idx="1">
                  <c:v>186.56</c:v>
                </c:pt>
                <c:pt idx="2">
                  <c:v>209.8</c:v>
                </c:pt>
                <c:pt idx="3">
                  <c:v>126</c:v>
                </c:pt>
                <c:pt idx="4">
                  <c:v>191.1</c:v>
                </c:pt>
              </c:numCache>
            </c:numRef>
          </c:val>
          <c:extLst>
            <c:ext xmlns:c16="http://schemas.microsoft.com/office/drawing/2014/chart" uri="{C3380CC4-5D6E-409C-BE32-E72D297353CC}">
              <c16:uniqueId val="{00000000-A716-4F59-8CDA-A4ECAB0B5013}"/>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367.55</c:v>
                </c:pt>
                <c:pt idx="1">
                  <c:v>378.56</c:v>
                </c:pt>
                <c:pt idx="2">
                  <c:v>364.46</c:v>
                </c:pt>
                <c:pt idx="3">
                  <c:v>338.89</c:v>
                </c:pt>
                <c:pt idx="4">
                  <c:v>352.34</c:v>
                </c:pt>
              </c:numCache>
            </c:numRef>
          </c:val>
          <c:smooth val="0"/>
          <c:extLst>
            <c:ext xmlns:c16="http://schemas.microsoft.com/office/drawing/2014/chart" uri="{C3380CC4-5D6E-409C-BE32-E72D297353CC}">
              <c16:uniqueId val="{00000001-A716-4F59-8CDA-A4ECAB0B5013}"/>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543.02</c:v>
                </c:pt>
                <c:pt idx="1">
                  <c:v>508.84</c:v>
                </c:pt>
                <c:pt idx="2">
                  <c:v>560.75</c:v>
                </c:pt>
                <c:pt idx="3">
                  <c:v>664.67</c:v>
                </c:pt>
                <c:pt idx="4">
                  <c:v>612.29999999999995</c:v>
                </c:pt>
              </c:numCache>
            </c:numRef>
          </c:val>
          <c:extLst>
            <c:ext xmlns:c16="http://schemas.microsoft.com/office/drawing/2014/chart" uri="{C3380CC4-5D6E-409C-BE32-E72D297353CC}">
              <c16:uniqueId val="{00000000-B809-48C3-B5B4-4578378DDC87}"/>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418.68</c:v>
                </c:pt>
                <c:pt idx="1">
                  <c:v>395.68</c:v>
                </c:pt>
                <c:pt idx="2">
                  <c:v>403.72</c:v>
                </c:pt>
                <c:pt idx="3">
                  <c:v>400.21</c:v>
                </c:pt>
                <c:pt idx="4">
                  <c:v>391.13</c:v>
                </c:pt>
              </c:numCache>
            </c:numRef>
          </c:val>
          <c:smooth val="0"/>
          <c:extLst>
            <c:ext xmlns:c16="http://schemas.microsoft.com/office/drawing/2014/chart" uri="{C3380CC4-5D6E-409C-BE32-E72D297353CC}">
              <c16:uniqueId val="{00000001-B809-48C3-B5B4-4578378DDC87}"/>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102.4</c:v>
                </c:pt>
                <c:pt idx="1">
                  <c:v>99.14</c:v>
                </c:pt>
                <c:pt idx="2">
                  <c:v>95.29</c:v>
                </c:pt>
                <c:pt idx="3">
                  <c:v>99.87</c:v>
                </c:pt>
                <c:pt idx="4">
                  <c:v>92.76</c:v>
                </c:pt>
              </c:numCache>
            </c:numRef>
          </c:val>
          <c:extLst>
            <c:ext xmlns:c16="http://schemas.microsoft.com/office/drawing/2014/chart" uri="{C3380CC4-5D6E-409C-BE32-E72D297353CC}">
              <c16:uniqueId val="{00000000-79E8-4B44-B057-CD171F762932}"/>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94.78</c:v>
                </c:pt>
                <c:pt idx="1">
                  <c:v>97.59</c:v>
                </c:pt>
                <c:pt idx="2">
                  <c:v>92.17</c:v>
                </c:pt>
                <c:pt idx="3">
                  <c:v>92.83</c:v>
                </c:pt>
                <c:pt idx="4">
                  <c:v>92.16</c:v>
                </c:pt>
              </c:numCache>
            </c:numRef>
          </c:val>
          <c:smooth val="0"/>
          <c:extLst>
            <c:ext xmlns:c16="http://schemas.microsoft.com/office/drawing/2014/chart" uri="{C3380CC4-5D6E-409C-BE32-E72D297353CC}">
              <c16:uniqueId val="{00000001-79E8-4B44-B057-CD171F762932}"/>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189.31</c:v>
                </c:pt>
                <c:pt idx="1">
                  <c:v>195.33</c:v>
                </c:pt>
                <c:pt idx="2">
                  <c:v>203.12</c:v>
                </c:pt>
                <c:pt idx="3">
                  <c:v>195.66</c:v>
                </c:pt>
                <c:pt idx="4">
                  <c:v>234.77</c:v>
                </c:pt>
              </c:numCache>
            </c:numRef>
          </c:val>
          <c:extLst>
            <c:ext xmlns:c16="http://schemas.microsoft.com/office/drawing/2014/chart" uri="{C3380CC4-5D6E-409C-BE32-E72D297353CC}">
              <c16:uniqueId val="{00000000-17A6-4EC1-A4F8-8B450E637F00}"/>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181.3</c:v>
                </c:pt>
                <c:pt idx="1">
                  <c:v>181.71</c:v>
                </c:pt>
                <c:pt idx="2">
                  <c:v>188.51</c:v>
                </c:pt>
                <c:pt idx="3">
                  <c:v>189.43</c:v>
                </c:pt>
                <c:pt idx="4">
                  <c:v>196.75</c:v>
                </c:pt>
              </c:numCache>
            </c:numRef>
          </c:val>
          <c:smooth val="0"/>
          <c:extLst>
            <c:ext xmlns:c16="http://schemas.microsoft.com/office/drawing/2014/chart" uri="{C3380CC4-5D6E-409C-BE32-E72D297353CC}">
              <c16:uniqueId val="{00000001-17A6-4EC1-A4F8-8B450E637F00}"/>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P46"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15">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15">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1" t="str">
        <f>データ!H6</f>
        <v>秋田県　潟上市</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15">
      <c r="A8" s="2"/>
      <c r="B8" s="40" t="str">
        <f>データ!$I$6</f>
        <v>法適用</v>
      </c>
      <c r="C8" s="41"/>
      <c r="D8" s="41"/>
      <c r="E8" s="41"/>
      <c r="F8" s="41"/>
      <c r="G8" s="41"/>
      <c r="H8" s="41"/>
      <c r="I8" s="40" t="str">
        <f>データ!$J$6</f>
        <v>水道事業</v>
      </c>
      <c r="J8" s="41"/>
      <c r="K8" s="41"/>
      <c r="L8" s="41"/>
      <c r="M8" s="41"/>
      <c r="N8" s="41"/>
      <c r="O8" s="42"/>
      <c r="P8" s="43" t="str">
        <f>データ!$K$6</f>
        <v>末端給水事業</v>
      </c>
      <c r="Q8" s="43"/>
      <c r="R8" s="43"/>
      <c r="S8" s="43"/>
      <c r="T8" s="43"/>
      <c r="U8" s="43"/>
      <c r="V8" s="43"/>
      <c r="W8" s="43" t="str">
        <f>データ!$L$6</f>
        <v>A6</v>
      </c>
      <c r="X8" s="43"/>
      <c r="Y8" s="43"/>
      <c r="Z8" s="43"/>
      <c r="AA8" s="43"/>
      <c r="AB8" s="43"/>
      <c r="AC8" s="43"/>
      <c r="AD8" s="43" t="str">
        <f>データ!$M$6</f>
        <v>非設置</v>
      </c>
      <c r="AE8" s="43"/>
      <c r="AF8" s="43"/>
      <c r="AG8" s="43"/>
      <c r="AH8" s="43"/>
      <c r="AI8" s="43"/>
      <c r="AJ8" s="43"/>
      <c r="AK8" s="2"/>
      <c r="AL8" s="44">
        <f>データ!$R$6</f>
        <v>31271</v>
      </c>
      <c r="AM8" s="44"/>
      <c r="AN8" s="44"/>
      <c r="AO8" s="44"/>
      <c r="AP8" s="44"/>
      <c r="AQ8" s="44"/>
      <c r="AR8" s="44"/>
      <c r="AS8" s="44"/>
      <c r="AT8" s="45">
        <f>データ!$S$6</f>
        <v>97.72</v>
      </c>
      <c r="AU8" s="46"/>
      <c r="AV8" s="46"/>
      <c r="AW8" s="46"/>
      <c r="AX8" s="46"/>
      <c r="AY8" s="46"/>
      <c r="AZ8" s="46"/>
      <c r="BA8" s="46"/>
      <c r="BB8" s="47">
        <f>データ!$T$6</f>
        <v>320.01</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15">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15">
      <c r="A10" s="2"/>
      <c r="B10" s="45" t="str">
        <f>データ!$N$6</f>
        <v>-</v>
      </c>
      <c r="C10" s="46"/>
      <c r="D10" s="46"/>
      <c r="E10" s="46"/>
      <c r="F10" s="46"/>
      <c r="G10" s="46"/>
      <c r="H10" s="46"/>
      <c r="I10" s="45">
        <f>データ!$O$6</f>
        <v>49.37</v>
      </c>
      <c r="J10" s="46"/>
      <c r="K10" s="46"/>
      <c r="L10" s="46"/>
      <c r="M10" s="46"/>
      <c r="N10" s="46"/>
      <c r="O10" s="80"/>
      <c r="P10" s="47">
        <f>データ!$P$6</f>
        <v>83.09</v>
      </c>
      <c r="Q10" s="47"/>
      <c r="R10" s="47"/>
      <c r="S10" s="47"/>
      <c r="T10" s="47"/>
      <c r="U10" s="47"/>
      <c r="V10" s="47"/>
      <c r="W10" s="44">
        <f>データ!$Q$6</f>
        <v>4763</v>
      </c>
      <c r="X10" s="44"/>
      <c r="Y10" s="44"/>
      <c r="Z10" s="44"/>
      <c r="AA10" s="44"/>
      <c r="AB10" s="44"/>
      <c r="AC10" s="44"/>
      <c r="AD10" s="2"/>
      <c r="AE10" s="2"/>
      <c r="AF10" s="2"/>
      <c r="AG10" s="2"/>
      <c r="AH10" s="2"/>
      <c r="AI10" s="2"/>
      <c r="AJ10" s="2"/>
      <c r="AK10" s="2"/>
      <c r="AL10" s="44">
        <f>データ!$U$6</f>
        <v>24839</v>
      </c>
      <c r="AM10" s="44"/>
      <c r="AN10" s="44"/>
      <c r="AO10" s="44"/>
      <c r="AP10" s="44"/>
      <c r="AQ10" s="44"/>
      <c r="AR10" s="44"/>
      <c r="AS10" s="44"/>
      <c r="AT10" s="45">
        <f>データ!$V$6</f>
        <v>67.92</v>
      </c>
      <c r="AU10" s="46"/>
      <c r="AV10" s="46"/>
      <c r="AW10" s="46"/>
      <c r="AX10" s="46"/>
      <c r="AY10" s="46"/>
      <c r="AZ10" s="46"/>
      <c r="BA10" s="46"/>
      <c r="BB10" s="47">
        <f>データ!$W$6</f>
        <v>365.71</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15">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15">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81" t="s">
        <v>110</v>
      </c>
      <c r="BM16" s="82"/>
      <c r="BN16" s="82"/>
      <c r="BO16" s="82"/>
      <c r="BP16" s="82"/>
      <c r="BQ16" s="82"/>
      <c r="BR16" s="82"/>
      <c r="BS16" s="82"/>
      <c r="BT16" s="82"/>
      <c r="BU16" s="82"/>
      <c r="BV16" s="82"/>
      <c r="BW16" s="82"/>
      <c r="BX16" s="82"/>
      <c r="BY16" s="82"/>
      <c r="BZ16" s="83"/>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81"/>
      <c r="BM17" s="82"/>
      <c r="BN17" s="82"/>
      <c r="BO17" s="82"/>
      <c r="BP17" s="82"/>
      <c r="BQ17" s="82"/>
      <c r="BR17" s="82"/>
      <c r="BS17" s="82"/>
      <c r="BT17" s="82"/>
      <c r="BU17" s="82"/>
      <c r="BV17" s="82"/>
      <c r="BW17" s="82"/>
      <c r="BX17" s="82"/>
      <c r="BY17" s="82"/>
      <c r="BZ17" s="83"/>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81"/>
      <c r="BM18" s="82"/>
      <c r="BN18" s="82"/>
      <c r="BO18" s="82"/>
      <c r="BP18" s="82"/>
      <c r="BQ18" s="82"/>
      <c r="BR18" s="82"/>
      <c r="BS18" s="82"/>
      <c r="BT18" s="82"/>
      <c r="BU18" s="82"/>
      <c r="BV18" s="82"/>
      <c r="BW18" s="82"/>
      <c r="BX18" s="82"/>
      <c r="BY18" s="82"/>
      <c r="BZ18" s="83"/>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81"/>
      <c r="BM19" s="82"/>
      <c r="BN19" s="82"/>
      <c r="BO19" s="82"/>
      <c r="BP19" s="82"/>
      <c r="BQ19" s="82"/>
      <c r="BR19" s="82"/>
      <c r="BS19" s="82"/>
      <c r="BT19" s="82"/>
      <c r="BU19" s="82"/>
      <c r="BV19" s="82"/>
      <c r="BW19" s="82"/>
      <c r="BX19" s="82"/>
      <c r="BY19" s="82"/>
      <c r="BZ19" s="83"/>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81"/>
      <c r="BM20" s="82"/>
      <c r="BN20" s="82"/>
      <c r="BO20" s="82"/>
      <c r="BP20" s="82"/>
      <c r="BQ20" s="82"/>
      <c r="BR20" s="82"/>
      <c r="BS20" s="82"/>
      <c r="BT20" s="82"/>
      <c r="BU20" s="82"/>
      <c r="BV20" s="82"/>
      <c r="BW20" s="82"/>
      <c r="BX20" s="82"/>
      <c r="BY20" s="82"/>
      <c r="BZ20" s="83"/>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81"/>
      <c r="BM21" s="82"/>
      <c r="BN21" s="82"/>
      <c r="BO21" s="82"/>
      <c r="BP21" s="82"/>
      <c r="BQ21" s="82"/>
      <c r="BR21" s="82"/>
      <c r="BS21" s="82"/>
      <c r="BT21" s="82"/>
      <c r="BU21" s="82"/>
      <c r="BV21" s="82"/>
      <c r="BW21" s="82"/>
      <c r="BX21" s="82"/>
      <c r="BY21" s="82"/>
      <c r="BZ21" s="83"/>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81"/>
      <c r="BM22" s="82"/>
      <c r="BN22" s="82"/>
      <c r="BO22" s="82"/>
      <c r="BP22" s="82"/>
      <c r="BQ22" s="82"/>
      <c r="BR22" s="82"/>
      <c r="BS22" s="82"/>
      <c r="BT22" s="82"/>
      <c r="BU22" s="82"/>
      <c r="BV22" s="82"/>
      <c r="BW22" s="82"/>
      <c r="BX22" s="82"/>
      <c r="BY22" s="82"/>
      <c r="BZ22" s="83"/>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81"/>
      <c r="BM23" s="82"/>
      <c r="BN23" s="82"/>
      <c r="BO23" s="82"/>
      <c r="BP23" s="82"/>
      <c r="BQ23" s="82"/>
      <c r="BR23" s="82"/>
      <c r="BS23" s="82"/>
      <c r="BT23" s="82"/>
      <c r="BU23" s="82"/>
      <c r="BV23" s="82"/>
      <c r="BW23" s="82"/>
      <c r="BX23" s="82"/>
      <c r="BY23" s="82"/>
      <c r="BZ23" s="83"/>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81"/>
      <c r="BM24" s="82"/>
      <c r="BN24" s="82"/>
      <c r="BO24" s="82"/>
      <c r="BP24" s="82"/>
      <c r="BQ24" s="82"/>
      <c r="BR24" s="82"/>
      <c r="BS24" s="82"/>
      <c r="BT24" s="82"/>
      <c r="BU24" s="82"/>
      <c r="BV24" s="82"/>
      <c r="BW24" s="82"/>
      <c r="BX24" s="82"/>
      <c r="BY24" s="82"/>
      <c r="BZ24" s="83"/>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81"/>
      <c r="BM25" s="82"/>
      <c r="BN25" s="82"/>
      <c r="BO25" s="82"/>
      <c r="BP25" s="82"/>
      <c r="BQ25" s="82"/>
      <c r="BR25" s="82"/>
      <c r="BS25" s="82"/>
      <c r="BT25" s="82"/>
      <c r="BU25" s="82"/>
      <c r="BV25" s="82"/>
      <c r="BW25" s="82"/>
      <c r="BX25" s="82"/>
      <c r="BY25" s="82"/>
      <c r="BZ25" s="83"/>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81"/>
      <c r="BM26" s="82"/>
      <c r="BN26" s="82"/>
      <c r="BO26" s="82"/>
      <c r="BP26" s="82"/>
      <c r="BQ26" s="82"/>
      <c r="BR26" s="82"/>
      <c r="BS26" s="82"/>
      <c r="BT26" s="82"/>
      <c r="BU26" s="82"/>
      <c r="BV26" s="82"/>
      <c r="BW26" s="82"/>
      <c r="BX26" s="82"/>
      <c r="BY26" s="82"/>
      <c r="BZ26" s="83"/>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81"/>
      <c r="BM27" s="82"/>
      <c r="BN27" s="82"/>
      <c r="BO27" s="82"/>
      <c r="BP27" s="82"/>
      <c r="BQ27" s="82"/>
      <c r="BR27" s="82"/>
      <c r="BS27" s="82"/>
      <c r="BT27" s="82"/>
      <c r="BU27" s="82"/>
      <c r="BV27" s="82"/>
      <c r="BW27" s="82"/>
      <c r="BX27" s="82"/>
      <c r="BY27" s="82"/>
      <c r="BZ27" s="83"/>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81"/>
      <c r="BM28" s="82"/>
      <c r="BN28" s="82"/>
      <c r="BO28" s="82"/>
      <c r="BP28" s="82"/>
      <c r="BQ28" s="82"/>
      <c r="BR28" s="82"/>
      <c r="BS28" s="82"/>
      <c r="BT28" s="82"/>
      <c r="BU28" s="82"/>
      <c r="BV28" s="82"/>
      <c r="BW28" s="82"/>
      <c r="BX28" s="82"/>
      <c r="BY28" s="82"/>
      <c r="BZ28" s="83"/>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81"/>
      <c r="BM29" s="82"/>
      <c r="BN29" s="82"/>
      <c r="BO29" s="82"/>
      <c r="BP29" s="82"/>
      <c r="BQ29" s="82"/>
      <c r="BR29" s="82"/>
      <c r="BS29" s="82"/>
      <c r="BT29" s="82"/>
      <c r="BU29" s="82"/>
      <c r="BV29" s="82"/>
      <c r="BW29" s="82"/>
      <c r="BX29" s="82"/>
      <c r="BY29" s="82"/>
      <c r="BZ29" s="83"/>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81"/>
      <c r="BM30" s="82"/>
      <c r="BN30" s="82"/>
      <c r="BO30" s="82"/>
      <c r="BP30" s="82"/>
      <c r="BQ30" s="82"/>
      <c r="BR30" s="82"/>
      <c r="BS30" s="82"/>
      <c r="BT30" s="82"/>
      <c r="BU30" s="82"/>
      <c r="BV30" s="82"/>
      <c r="BW30" s="82"/>
      <c r="BX30" s="82"/>
      <c r="BY30" s="82"/>
      <c r="BZ30" s="83"/>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81"/>
      <c r="BM31" s="82"/>
      <c r="BN31" s="82"/>
      <c r="BO31" s="82"/>
      <c r="BP31" s="82"/>
      <c r="BQ31" s="82"/>
      <c r="BR31" s="82"/>
      <c r="BS31" s="82"/>
      <c r="BT31" s="82"/>
      <c r="BU31" s="82"/>
      <c r="BV31" s="82"/>
      <c r="BW31" s="82"/>
      <c r="BX31" s="82"/>
      <c r="BY31" s="82"/>
      <c r="BZ31" s="83"/>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81"/>
      <c r="BM32" s="82"/>
      <c r="BN32" s="82"/>
      <c r="BO32" s="82"/>
      <c r="BP32" s="82"/>
      <c r="BQ32" s="82"/>
      <c r="BR32" s="82"/>
      <c r="BS32" s="82"/>
      <c r="BT32" s="82"/>
      <c r="BU32" s="82"/>
      <c r="BV32" s="82"/>
      <c r="BW32" s="82"/>
      <c r="BX32" s="82"/>
      <c r="BY32" s="82"/>
      <c r="BZ32" s="83"/>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81"/>
      <c r="BM33" s="82"/>
      <c r="BN33" s="82"/>
      <c r="BO33" s="82"/>
      <c r="BP33" s="82"/>
      <c r="BQ33" s="82"/>
      <c r="BR33" s="82"/>
      <c r="BS33" s="82"/>
      <c r="BT33" s="82"/>
      <c r="BU33" s="82"/>
      <c r="BV33" s="82"/>
      <c r="BW33" s="82"/>
      <c r="BX33" s="82"/>
      <c r="BY33" s="82"/>
      <c r="BZ33" s="83"/>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81"/>
      <c r="BM34" s="82"/>
      <c r="BN34" s="82"/>
      <c r="BO34" s="82"/>
      <c r="BP34" s="82"/>
      <c r="BQ34" s="82"/>
      <c r="BR34" s="82"/>
      <c r="BS34" s="82"/>
      <c r="BT34" s="82"/>
      <c r="BU34" s="82"/>
      <c r="BV34" s="82"/>
      <c r="BW34" s="82"/>
      <c r="BX34" s="82"/>
      <c r="BY34" s="82"/>
      <c r="BZ34" s="83"/>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81"/>
      <c r="BM35" s="82"/>
      <c r="BN35" s="82"/>
      <c r="BO35" s="82"/>
      <c r="BP35" s="82"/>
      <c r="BQ35" s="82"/>
      <c r="BR35" s="82"/>
      <c r="BS35" s="82"/>
      <c r="BT35" s="82"/>
      <c r="BU35" s="82"/>
      <c r="BV35" s="82"/>
      <c r="BW35" s="82"/>
      <c r="BX35" s="82"/>
      <c r="BY35" s="82"/>
      <c r="BZ35" s="83"/>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81"/>
      <c r="BM36" s="82"/>
      <c r="BN36" s="82"/>
      <c r="BO36" s="82"/>
      <c r="BP36" s="82"/>
      <c r="BQ36" s="82"/>
      <c r="BR36" s="82"/>
      <c r="BS36" s="82"/>
      <c r="BT36" s="82"/>
      <c r="BU36" s="82"/>
      <c r="BV36" s="82"/>
      <c r="BW36" s="82"/>
      <c r="BX36" s="82"/>
      <c r="BY36" s="82"/>
      <c r="BZ36" s="83"/>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81"/>
      <c r="BM37" s="82"/>
      <c r="BN37" s="82"/>
      <c r="BO37" s="82"/>
      <c r="BP37" s="82"/>
      <c r="BQ37" s="82"/>
      <c r="BR37" s="82"/>
      <c r="BS37" s="82"/>
      <c r="BT37" s="82"/>
      <c r="BU37" s="82"/>
      <c r="BV37" s="82"/>
      <c r="BW37" s="82"/>
      <c r="BX37" s="82"/>
      <c r="BY37" s="82"/>
      <c r="BZ37" s="83"/>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81"/>
      <c r="BM38" s="82"/>
      <c r="BN38" s="82"/>
      <c r="BO38" s="82"/>
      <c r="BP38" s="82"/>
      <c r="BQ38" s="82"/>
      <c r="BR38" s="82"/>
      <c r="BS38" s="82"/>
      <c r="BT38" s="82"/>
      <c r="BU38" s="82"/>
      <c r="BV38" s="82"/>
      <c r="BW38" s="82"/>
      <c r="BX38" s="82"/>
      <c r="BY38" s="82"/>
      <c r="BZ38" s="83"/>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81"/>
      <c r="BM39" s="82"/>
      <c r="BN39" s="82"/>
      <c r="BO39" s="82"/>
      <c r="BP39" s="82"/>
      <c r="BQ39" s="82"/>
      <c r="BR39" s="82"/>
      <c r="BS39" s="82"/>
      <c r="BT39" s="82"/>
      <c r="BU39" s="82"/>
      <c r="BV39" s="82"/>
      <c r="BW39" s="82"/>
      <c r="BX39" s="82"/>
      <c r="BY39" s="82"/>
      <c r="BZ39" s="83"/>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81"/>
      <c r="BM40" s="82"/>
      <c r="BN40" s="82"/>
      <c r="BO40" s="82"/>
      <c r="BP40" s="82"/>
      <c r="BQ40" s="82"/>
      <c r="BR40" s="82"/>
      <c r="BS40" s="82"/>
      <c r="BT40" s="82"/>
      <c r="BU40" s="82"/>
      <c r="BV40" s="82"/>
      <c r="BW40" s="82"/>
      <c r="BX40" s="82"/>
      <c r="BY40" s="82"/>
      <c r="BZ40" s="83"/>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81"/>
      <c r="BM41" s="82"/>
      <c r="BN41" s="82"/>
      <c r="BO41" s="82"/>
      <c r="BP41" s="82"/>
      <c r="BQ41" s="82"/>
      <c r="BR41" s="82"/>
      <c r="BS41" s="82"/>
      <c r="BT41" s="82"/>
      <c r="BU41" s="82"/>
      <c r="BV41" s="82"/>
      <c r="BW41" s="82"/>
      <c r="BX41" s="82"/>
      <c r="BY41" s="82"/>
      <c r="BZ41" s="83"/>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81"/>
      <c r="BM42" s="82"/>
      <c r="BN42" s="82"/>
      <c r="BO42" s="82"/>
      <c r="BP42" s="82"/>
      <c r="BQ42" s="82"/>
      <c r="BR42" s="82"/>
      <c r="BS42" s="82"/>
      <c r="BT42" s="82"/>
      <c r="BU42" s="82"/>
      <c r="BV42" s="82"/>
      <c r="BW42" s="82"/>
      <c r="BX42" s="82"/>
      <c r="BY42" s="82"/>
      <c r="BZ42" s="83"/>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81"/>
      <c r="BM43" s="82"/>
      <c r="BN43" s="82"/>
      <c r="BO43" s="82"/>
      <c r="BP43" s="82"/>
      <c r="BQ43" s="82"/>
      <c r="BR43" s="82"/>
      <c r="BS43" s="82"/>
      <c r="BT43" s="82"/>
      <c r="BU43" s="82"/>
      <c r="BV43" s="82"/>
      <c r="BW43" s="82"/>
      <c r="BX43" s="82"/>
      <c r="BY43" s="82"/>
      <c r="BZ43" s="83"/>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1"/>
      <c r="BM44" s="82"/>
      <c r="BN44" s="82"/>
      <c r="BO44" s="82"/>
      <c r="BP44" s="82"/>
      <c r="BQ44" s="82"/>
      <c r="BR44" s="82"/>
      <c r="BS44" s="82"/>
      <c r="BT44" s="82"/>
      <c r="BU44" s="82"/>
      <c r="BV44" s="82"/>
      <c r="BW44" s="82"/>
      <c r="BX44" s="82"/>
      <c r="BY44" s="82"/>
      <c r="BZ44" s="8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81" t="s">
        <v>111</v>
      </c>
      <c r="BM47" s="82"/>
      <c r="BN47" s="82"/>
      <c r="BO47" s="82"/>
      <c r="BP47" s="82"/>
      <c r="BQ47" s="82"/>
      <c r="BR47" s="82"/>
      <c r="BS47" s="82"/>
      <c r="BT47" s="82"/>
      <c r="BU47" s="82"/>
      <c r="BV47" s="82"/>
      <c r="BW47" s="82"/>
      <c r="BX47" s="82"/>
      <c r="BY47" s="82"/>
      <c r="BZ47" s="83"/>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81"/>
      <c r="BM48" s="82"/>
      <c r="BN48" s="82"/>
      <c r="BO48" s="82"/>
      <c r="BP48" s="82"/>
      <c r="BQ48" s="82"/>
      <c r="BR48" s="82"/>
      <c r="BS48" s="82"/>
      <c r="BT48" s="82"/>
      <c r="BU48" s="82"/>
      <c r="BV48" s="82"/>
      <c r="BW48" s="82"/>
      <c r="BX48" s="82"/>
      <c r="BY48" s="82"/>
      <c r="BZ48" s="83"/>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81"/>
      <c r="BM49" s="82"/>
      <c r="BN49" s="82"/>
      <c r="BO49" s="82"/>
      <c r="BP49" s="82"/>
      <c r="BQ49" s="82"/>
      <c r="BR49" s="82"/>
      <c r="BS49" s="82"/>
      <c r="BT49" s="82"/>
      <c r="BU49" s="82"/>
      <c r="BV49" s="82"/>
      <c r="BW49" s="82"/>
      <c r="BX49" s="82"/>
      <c r="BY49" s="82"/>
      <c r="BZ49" s="83"/>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81"/>
      <c r="BM50" s="82"/>
      <c r="BN50" s="82"/>
      <c r="BO50" s="82"/>
      <c r="BP50" s="82"/>
      <c r="BQ50" s="82"/>
      <c r="BR50" s="82"/>
      <c r="BS50" s="82"/>
      <c r="BT50" s="82"/>
      <c r="BU50" s="82"/>
      <c r="BV50" s="82"/>
      <c r="BW50" s="82"/>
      <c r="BX50" s="82"/>
      <c r="BY50" s="82"/>
      <c r="BZ50" s="83"/>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81"/>
      <c r="BM51" s="82"/>
      <c r="BN51" s="82"/>
      <c r="BO51" s="82"/>
      <c r="BP51" s="82"/>
      <c r="BQ51" s="82"/>
      <c r="BR51" s="82"/>
      <c r="BS51" s="82"/>
      <c r="BT51" s="82"/>
      <c r="BU51" s="82"/>
      <c r="BV51" s="82"/>
      <c r="BW51" s="82"/>
      <c r="BX51" s="82"/>
      <c r="BY51" s="82"/>
      <c r="BZ51" s="83"/>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81"/>
      <c r="BM52" s="82"/>
      <c r="BN52" s="82"/>
      <c r="BO52" s="82"/>
      <c r="BP52" s="82"/>
      <c r="BQ52" s="82"/>
      <c r="BR52" s="82"/>
      <c r="BS52" s="82"/>
      <c r="BT52" s="82"/>
      <c r="BU52" s="82"/>
      <c r="BV52" s="82"/>
      <c r="BW52" s="82"/>
      <c r="BX52" s="82"/>
      <c r="BY52" s="82"/>
      <c r="BZ52" s="83"/>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81"/>
      <c r="BM53" s="82"/>
      <c r="BN53" s="82"/>
      <c r="BO53" s="82"/>
      <c r="BP53" s="82"/>
      <c r="BQ53" s="82"/>
      <c r="BR53" s="82"/>
      <c r="BS53" s="82"/>
      <c r="BT53" s="82"/>
      <c r="BU53" s="82"/>
      <c r="BV53" s="82"/>
      <c r="BW53" s="82"/>
      <c r="BX53" s="82"/>
      <c r="BY53" s="82"/>
      <c r="BZ53" s="83"/>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81"/>
      <c r="BM54" s="82"/>
      <c r="BN54" s="82"/>
      <c r="BO54" s="82"/>
      <c r="BP54" s="82"/>
      <c r="BQ54" s="82"/>
      <c r="BR54" s="82"/>
      <c r="BS54" s="82"/>
      <c r="BT54" s="82"/>
      <c r="BU54" s="82"/>
      <c r="BV54" s="82"/>
      <c r="BW54" s="82"/>
      <c r="BX54" s="82"/>
      <c r="BY54" s="82"/>
      <c r="BZ54" s="83"/>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81"/>
      <c r="BM55" s="82"/>
      <c r="BN55" s="82"/>
      <c r="BO55" s="82"/>
      <c r="BP55" s="82"/>
      <c r="BQ55" s="82"/>
      <c r="BR55" s="82"/>
      <c r="BS55" s="82"/>
      <c r="BT55" s="82"/>
      <c r="BU55" s="82"/>
      <c r="BV55" s="82"/>
      <c r="BW55" s="82"/>
      <c r="BX55" s="82"/>
      <c r="BY55" s="82"/>
      <c r="BZ55" s="83"/>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81"/>
      <c r="BM56" s="82"/>
      <c r="BN56" s="82"/>
      <c r="BO56" s="82"/>
      <c r="BP56" s="82"/>
      <c r="BQ56" s="82"/>
      <c r="BR56" s="82"/>
      <c r="BS56" s="82"/>
      <c r="BT56" s="82"/>
      <c r="BU56" s="82"/>
      <c r="BV56" s="82"/>
      <c r="BW56" s="82"/>
      <c r="BX56" s="82"/>
      <c r="BY56" s="82"/>
      <c r="BZ56" s="83"/>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81"/>
      <c r="BM57" s="82"/>
      <c r="BN57" s="82"/>
      <c r="BO57" s="82"/>
      <c r="BP57" s="82"/>
      <c r="BQ57" s="82"/>
      <c r="BR57" s="82"/>
      <c r="BS57" s="82"/>
      <c r="BT57" s="82"/>
      <c r="BU57" s="82"/>
      <c r="BV57" s="82"/>
      <c r="BW57" s="82"/>
      <c r="BX57" s="82"/>
      <c r="BY57" s="82"/>
      <c r="BZ57" s="83"/>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81"/>
      <c r="BM58" s="82"/>
      <c r="BN58" s="82"/>
      <c r="BO58" s="82"/>
      <c r="BP58" s="82"/>
      <c r="BQ58" s="82"/>
      <c r="BR58" s="82"/>
      <c r="BS58" s="82"/>
      <c r="BT58" s="82"/>
      <c r="BU58" s="82"/>
      <c r="BV58" s="82"/>
      <c r="BW58" s="82"/>
      <c r="BX58" s="82"/>
      <c r="BY58" s="82"/>
      <c r="BZ58" s="83"/>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81"/>
      <c r="BM59" s="82"/>
      <c r="BN59" s="82"/>
      <c r="BO59" s="82"/>
      <c r="BP59" s="82"/>
      <c r="BQ59" s="82"/>
      <c r="BR59" s="82"/>
      <c r="BS59" s="82"/>
      <c r="BT59" s="82"/>
      <c r="BU59" s="82"/>
      <c r="BV59" s="82"/>
      <c r="BW59" s="82"/>
      <c r="BX59" s="82"/>
      <c r="BY59" s="82"/>
      <c r="BZ59" s="83"/>
    </row>
    <row r="60" spans="1:78" ht="13.5" customHeight="1" x14ac:dyDescent="0.15">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81"/>
      <c r="BM60" s="82"/>
      <c r="BN60" s="82"/>
      <c r="BO60" s="82"/>
      <c r="BP60" s="82"/>
      <c r="BQ60" s="82"/>
      <c r="BR60" s="82"/>
      <c r="BS60" s="82"/>
      <c r="BT60" s="82"/>
      <c r="BU60" s="82"/>
      <c r="BV60" s="82"/>
      <c r="BW60" s="82"/>
      <c r="BX60" s="82"/>
      <c r="BY60" s="82"/>
      <c r="BZ60" s="83"/>
    </row>
    <row r="61" spans="1:78" ht="13.5" customHeight="1" x14ac:dyDescent="0.15">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81"/>
      <c r="BM61" s="82"/>
      <c r="BN61" s="82"/>
      <c r="BO61" s="82"/>
      <c r="BP61" s="82"/>
      <c r="BQ61" s="82"/>
      <c r="BR61" s="82"/>
      <c r="BS61" s="82"/>
      <c r="BT61" s="82"/>
      <c r="BU61" s="82"/>
      <c r="BV61" s="82"/>
      <c r="BW61" s="82"/>
      <c r="BX61" s="82"/>
      <c r="BY61" s="82"/>
      <c r="BZ61" s="83"/>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81"/>
      <c r="BM62" s="82"/>
      <c r="BN62" s="82"/>
      <c r="BO62" s="82"/>
      <c r="BP62" s="82"/>
      <c r="BQ62" s="82"/>
      <c r="BR62" s="82"/>
      <c r="BS62" s="82"/>
      <c r="BT62" s="82"/>
      <c r="BU62" s="82"/>
      <c r="BV62" s="82"/>
      <c r="BW62" s="82"/>
      <c r="BX62" s="82"/>
      <c r="BY62" s="82"/>
      <c r="BZ62" s="83"/>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81"/>
      <c r="BM63" s="82"/>
      <c r="BN63" s="82"/>
      <c r="BO63" s="82"/>
      <c r="BP63" s="82"/>
      <c r="BQ63" s="82"/>
      <c r="BR63" s="82"/>
      <c r="BS63" s="82"/>
      <c r="BT63" s="82"/>
      <c r="BU63" s="82"/>
      <c r="BV63" s="82"/>
      <c r="BW63" s="82"/>
      <c r="BX63" s="82"/>
      <c r="BY63" s="82"/>
      <c r="BZ63" s="8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109</v>
      </c>
      <c r="BM66" s="57"/>
      <c r="BN66" s="57"/>
      <c r="BO66" s="57"/>
      <c r="BP66" s="57"/>
      <c r="BQ66" s="57"/>
      <c r="BR66" s="57"/>
      <c r="BS66" s="57"/>
      <c r="BT66" s="57"/>
      <c r="BU66" s="57"/>
      <c r="BV66" s="57"/>
      <c r="BW66" s="57"/>
      <c r="BX66" s="57"/>
      <c r="BY66" s="57"/>
      <c r="BZ66" s="58"/>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30JVJFigk3fXxoB0ZvmN2x5d3uexCoVKIE2TQ0/pMiQyiH3zyMnoerVLn/uWkv73TO89FOTzcQjXdWxMyYtZ8g==" saltValue="ptxSRDdI26wrgpDqXRCLEw=="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5" t="s">
        <v>50</v>
      </c>
      <c r="I3" s="86"/>
      <c r="J3" s="86"/>
      <c r="K3" s="86"/>
      <c r="L3" s="86"/>
      <c r="M3" s="86"/>
      <c r="N3" s="86"/>
      <c r="O3" s="86"/>
      <c r="P3" s="86"/>
      <c r="Q3" s="86"/>
      <c r="R3" s="86"/>
      <c r="S3" s="86"/>
      <c r="T3" s="86"/>
      <c r="U3" s="86"/>
      <c r="V3" s="86"/>
      <c r="W3" s="87"/>
      <c r="X3" s="91" t="s">
        <v>51</v>
      </c>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c r="CA3" s="84"/>
      <c r="CB3" s="84"/>
      <c r="CC3" s="84"/>
      <c r="CD3" s="84"/>
      <c r="CE3" s="84"/>
      <c r="CF3" s="84"/>
      <c r="CG3" s="84"/>
      <c r="CH3" s="84"/>
      <c r="CI3" s="84"/>
      <c r="CJ3" s="84"/>
      <c r="CK3" s="84"/>
      <c r="CL3" s="84"/>
      <c r="CM3" s="84"/>
      <c r="CN3" s="84"/>
      <c r="CO3" s="84"/>
      <c r="CP3" s="84"/>
      <c r="CQ3" s="84"/>
      <c r="CR3" s="84"/>
      <c r="CS3" s="84"/>
      <c r="CT3" s="84"/>
      <c r="CU3" s="84"/>
      <c r="CV3" s="84"/>
      <c r="CW3" s="84"/>
      <c r="CX3" s="84"/>
      <c r="CY3" s="84"/>
      <c r="CZ3" s="84"/>
      <c r="DA3" s="84"/>
      <c r="DB3" s="84"/>
      <c r="DC3" s="84"/>
      <c r="DD3" s="84"/>
      <c r="DE3" s="84"/>
      <c r="DF3" s="84"/>
      <c r="DG3" s="84"/>
      <c r="DH3" s="84" t="s">
        <v>52</v>
      </c>
      <c r="DI3" s="84"/>
      <c r="DJ3" s="84"/>
      <c r="DK3" s="84"/>
      <c r="DL3" s="84"/>
      <c r="DM3" s="84"/>
      <c r="DN3" s="84"/>
      <c r="DO3" s="84"/>
      <c r="DP3" s="84"/>
      <c r="DQ3" s="84"/>
      <c r="DR3" s="84"/>
      <c r="DS3" s="84"/>
      <c r="DT3" s="84"/>
      <c r="DU3" s="84"/>
      <c r="DV3" s="84"/>
      <c r="DW3" s="84"/>
      <c r="DX3" s="84"/>
      <c r="DY3" s="84"/>
      <c r="DZ3" s="84"/>
      <c r="EA3" s="84"/>
      <c r="EB3" s="84"/>
      <c r="EC3" s="84"/>
      <c r="ED3" s="84"/>
      <c r="EE3" s="84"/>
      <c r="EF3" s="84"/>
      <c r="EG3" s="84"/>
      <c r="EH3" s="84"/>
      <c r="EI3" s="84"/>
      <c r="EJ3" s="84"/>
      <c r="EK3" s="84"/>
      <c r="EL3" s="84"/>
      <c r="EM3" s="84"/>
      <c r="EN3" s="84"/>
    </row>
    <row r="4" spans="1:144" x14ac:dyDescent="0.15">
      <c r="A4" s="15" t="s">
        <v>53</v>
      </c>
      <c r="B4" s="17"/>
      <c r="C4" s="17"/>
      <c r="D4" s="17"/>
      <c r="E4" s="17"/>
      <c r="F4" s="17"/>
      <c r="G4" s="17"/>
      <c r="H4" s="88"/>
      <c r="I4" s="89"/>
      <c r="J4" s="89"/>
      <c r="K4" s="89"/>
      <c r="L4" s="89"/>
      <c r="M4" s="89"/>
      <c r="N4" s="89"/>
      <c r="O4" s="89"/>
      <c r="P4" s="89"/>
      <c r="Q4" s="89"/>
      <c r="R4" s="89"/>
      <c r="S4" s="89"/>
      <c r="T4" s="89"/>
      <c r="U4" s="89"/>
      <c r="V4" s="89"/>
      <c r="W4" s="90"/>
      <c r="X4" s="84" t="s">
        <v>54</v>
      </c>
      <c r="Y4" s="84"/>
      <c r="Z4" s="84"/>
      <c r="AA4" s="84"/>
      <c r="AB4" s="84"/>
      <c r="AC4" s="84"/>
      <c r="AD4" s="84"/>
      <c r="AE4" s="84"/>
      <c r="AF4" s="84"/>
      <c r="AG4" s="84"/>
      <c r="AH4" s="84"/>
      <c r="AI4" s="84" t="s">
        <v>55</v>
      </c>
      <c r="AJ4" s="84"/>
      <c r="AK4" s="84"/>
      <c r="AL4" s="84"/>
      <c r="AM4" s="84"/>
      <c r="AN4" s="84"/>
      <c r="AO4" s="84"/>
      <c r="AP4" s="84"/>
      <c r="AQ4" s="84"/>
      <c r="AR4" s="84"/>
      <c r="AS4" s="84"/>
      <c r="AT4" s="84" t="s">
        <v>56</v>
      </c>
      <c r="AU4" s="84"/>
      <c r="AV4" s="84"/>
      <c r="AW4" s="84"/>
      <c r="AX4" s="84"/>
      <c r="AY4" s="84"/>
      <c r="AZ4" s="84"/>
      <c r="BA4" s="84"/>
      <c r="BB4" s="84"/>
      <c r="BC4" s="84"/>
      <c r="BD4" s="84"/>
      <c r="BE4" s="84" t="s">
        <v>57</v>
      </c>
      <c r="BF4" s="84"/>
      <c r="BG4" s="84"/>
      <c r="BH4" s="84"/>
      <c r="BI4" s="84"/>
      <c r="BJ4" s="84"/>
      <c r="BK4" s="84"/>
      <c r="BL4" s="84"/>
      <c r="BM4" s="84"/>
      <c r="BN4" s="84"/>
      <c r="BO4" s="84"/>
      <c r="BP4" s="84" t="s">
        <v>58</v>
      </c>
      <c r="BQ4" s="84"/>
      <c r="BR4" s="84"/>
      <c r="BS4" s="84"/>
      <c r="BT4" s="84"/>
      <c r="BU4" s="84"/>
      <c r="BV4" s="84"/>
      <c r="BW4" s="84"/>
      <c r="BX4" s="84"/>
      <c r="BY4" s="84"/>
      <c r="BZ4" s="84"/>
      <c r="CA4" s="84" t="s">
        <v>59</v>
      </c>
      <c r="CB4" s="84"/>
      <c r="CC4" s="84"/>
      <c r="CD4" s="84"/>
      <c r="CE4" s="84"/>
      <c r="CF4" s="84"/>
      <c r="CG4" s="84"/>
      <c r="CH4" s="84"/>
      <c r="CI4" s="84"/>
      <c r="CJ4" s="84"/>
      <c r="CK4" s="84"/>
      <c r="CL4" s="84" t="s">
        <v>60</v>
      </c>
      <c r="CM4" s="84"/>
      <c r="CN4" s="84"/>
      <c r="CO4" s="84"/>
      <c r="CP4" s="84"/>
      <c r="CQ4" s="84"/>
      <c r="CR4" s="84"/>
      <c r="CS4" s="84"/>
      <c r="CT4" s="84"/>
      <c r="CU4" s="84"/>
      <c r="CV4" s="84"/>
      <c r="CW4" s="84" t="s">
        <v>61</v>
      </c>
      <c r="CX4" s="84"/>
      <c r="CY4" s="84"/>
      <c r="CZ4" s="84"/>
      <c r="DA4" s="84"/>
      <c r="DB4" s="84"/>
      <c r="DC4" s="84"/>
      <c r="DD4" s="84"/>
      <c r="DE4" s="84"/>
      <c r="DF4" s="84"/>
      <c r="DG4" s="84"/>
      <c r="DH4" s="84" t="s">
        <v>62</v>
      </c>
      <c r="DI4" s="84"/>
      <c r="DJ4" s="84"/>
      <c r="DK4" s="84"/>
      <c r="DL4" s="84"/>
      <c r="DM4" s="84"/>
      <c r="DN4" s="84"/>
      <c r="DO4" s="84"/>
      <c r="DP4" s="84"/>
      <c r="DQ4" s="84"/>
      <c r="DR4" s="84"/>
      <c r="DS4" s="84" t="s">
        <v>63</v>
      </c>
      <c r="DT4" s="84"/>
      <c r="DU4" s="84"/>
      <c r="DV4" s="84"/>
      <c r="DW4" s="84"/>
      <c r="DX4" s="84"/>
      <c r="DY4" s="84"/>
      <c r="DZ4" s="84"/>
      <c r="EA4" s="84"/>
      <c r="EB4" s="84"/>
      <c r="EC4" s="84"/>
      <c r="ED4" s="84" t="s">
        <v>64</v>
      </c>
      <c r="EE4" s="84"/>
      <c r="EF4" s="84"/>
      <c r="EG4" s="84"/>
      <c r="EH4" s="84"/>
      <c r="EI4" s="84"/>
      <c r="EJ4" s="84"/>
      <c r="EK4" s="84"/>
      <c r="EL4" s="84"/>
      <c r="EM4" s="84"/>
      <c r="EN4" s="84"/>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52116</v>
      </c>
      <c r="D6" s="20">
        <f t="shared" si="3"/>
        <v>46</v>
      </c>
      <c r="E6" s="20">
        <f t="shared" si="3"/>
        <v>1</v>
      </c>
      <c r="F6" s="20">
        <f t="shared" si="3"/>
        <v>0</v>
      </c>
      <c r="G6" s="20">
        <f t="shared" si="3"/>
        <v>1</v>
      </c>
      <c r="H6" s="20" t="str">
        <f t="shared" si="3"/>
        <v>秋田県　潟上市</v>
      </c>
      <c r="I6" s="20" t="str">
        <f t="shared" si="3"/>
        <v>法適用</v>
      </c>
      <c r="J6" s="20" t="str">
        <f t="shared" si="3"/>
        <v>水道事業</v>
      </c>
      <c r="K6" s="20" t="str">
        <f t="shared" si="3"/>
        <v>末端給水事業</v>
      </c>
      <c r="L6" s="20" t="str">
        <f t="shared" si="3"/>
        <v>A6</v>
      </c>
      <c r="M6" s="20" t="str">
        <f t="shared" si="3"/>
        <v>非設置</v>
      </c>
      <c r="N6" s="21" t="str">
        <f t="shared" si="3"/>
        <v>-</v>
      </c>
      <c r="O6" s="21">
        <f t="shared" si="3"/>
        <v>49.37</v>
      </c>
      <c r="P6" s="21">
        <f t="shared" si="3"/>
        <v>83.09</v>
      </c>
      <c r="Q6" s="21">
        <f t="shared" si="3"/>
        <v>4763</v>
      </c>
      <c r="R6" s="21">
        <f t="shared" si="3"/>
        <v>31271</v>
      </c>
      <c r="S6" s="21">
        <f t="shared" si="3"/>
        <v>97.72</v>
      </c>
      <c r="T6" s="21">
        <f t="shared" si="3"/>
        <v>320.01</v>
      </c>
      <c r="U6" s="21">
        <f t="shared" si="3"/>
        <v>24839</v>
      </c>
      <c r="V6" s="21">
        <f t="shared" si="3"/>
        <v>67.92</v>
      </c>
      <c r="W6" s="21">
        <f t="shared" si="3"/>
        <v>365.71</v>
      </c>
      <c r="X6" s="22">
        <f>IF(X7="",NA(),X7)</f>
        <v>112.1</v>
      </c>
      <c r="Y6" s="22">
        <f t="shared" ref="Y6:AG6" si="4">IF(Y7="",NA(),Y7)</f>
        <v>109.01</v>
      </c>
      <c r="Z6" s="22">
        <f t="shared" si="4"/>
        <v>103.93</v>
      </c>
      <c r="AA6" s="22">
        <f t="shared" si="4"/>
        <v>106.76</v>
      </c>
      <c r="AB6" s="22">
        <f t="shared" si="4"/>
        <v>98.73</v>
      </c>
      <c r="AC6" s="22">
        <f t="shared" si="4"/>
        <v>108.35</v>
      </c>
      <c r="AD6" s="22">
        <f t="shared" si="4"/>
        <v>108.84</v>
      </c>
      <c r="AE6" s="22">
        <f t="shared" si="4"/>
        <v>105.92</v>
      </c>
      <c r="AF6" s="22">
        <f t="shared" si="4"/>
        <v>106.01</v>
      </c>
      <c r="AG6" s="22">
        <f t="shared" si="4"/>
        <v>103.74</v>
      </c>
      <c r="AH6" s="21" t="str">
        <f>IF(AH7="","",IF(AH7="-","【-】","【"&amp;SUBSTITUTE(TEXT(AH7,"#,##0.00"),"-","△")&amp;"】"))</f>
        <v>【107.26】</v>
      </c>
      <c r="AI6" s="21">
        <f>IF(AI7="",NA(),AI7)</f>
        <v>0</v>
      </c>
      <c r="AJ6" s="21">
        <f t="shared" ref="AJ6:AR6" si="5">IF(AJ7="",NA(),AJ7)</f>
        <v>0</v>
      </c>
      <c r="AK6" s="21">
        <f t="shared" si="5"/>
        <v>0</v>
      </c>
      <c r="AL6" s="21">
        <f t="shared" si="5"/>
        <v>0</v>
      </c>
      <c r="AM6" s="21">
        <f t="shared" si="5"/>
        <v>0</v>
      </c>
      <c r="AN6" s="22">
        <f t="shared" si="5"/>
        <v>3.98</v>
      </c>
      <c r="AO6" s="22">
        <f t="shared" si="5"/>
        <v>6.02</v>
      </c>
      <c r="AP6" s="22">
        <f t="shared" si="5"/>
        <v>7.78</v>
      </c>
      <c r="AQ6" s="22">
        <f t="shared" si="5"/>
        <v>9.59</v>
      </c>
      <c r="AR6" s="22">
        <f t="shared" si="5"/>
        <v>11.55</v>
      </c>
      <c r="AS6" s="21" t="str">
        <f>IF(AS7="","",IF(AS7="-","【-】","【"&amp;SUBSTITUTE(TEXT(AS7,"#,##0.00"),"-","△")&amp;"】"))</f>
        <v>【1.61】</v>
      </c>
      <c r="AT6" s="22">
        <f>IF(AT7="",NA(),AT7)</f>
        <v>177.78</v>
      </c>
      <c r="AU6" s="22">
        <f t="shared" ref="AU6:BC6" si="6">IF(AU7="",NA(),AU7)</f>
        <v>186.56</v>
      </c>
      <c r="AV6" s="22">
        <f t="shared" si="6"/>
        <v>209.8</v>
      </c>
      <c r="AW6" s="22">
        <f t="shared" si="6"/>
        <v>126</v>
      </c>
      <c r="AX6" s="22">
        <f t="shared" si="6"/>
        <v>191.1</v>
      </c>
      <c r="AY6" s="22">
        <f t="shared" si="6"/>
        <v>367.55</v>
      </c>
      <c r="AZ6" s="22">
        <f t="shared" si="6"/>
        <v>378.56</v>
      </c>
      <c r="BA6" s="22">
        <f t="shared" si="6"/>
        <v>364.46</v>
      </c>
      <c r="BB6" s="22">
        <f t="shared" si="6"/>
        <v>338.89</v>
      </c>
      <c r="BC6" s="22">
        <f t="shared" si="6"/>
        <v>352.34</v>
      </c>
      <c r="BD6" s="21" t="str">
        <f>IF(BD7="","",IF(BD7="-","【-】","【"&amp;SUBSTITUTE(TEXT(BD7,"#,##0.00"),"-","△")&amp;"】"))</f>
        <v>【239.69】</v>
      </c>
      <c r="BE6" s="22">
        <f>IF(BE7="",NA(),BE7)</f>
        <v>543.02</v>
      </c>
      <c r="BF6" s="22">
        <f t="shared" ref="BF6:BN6" si="7">IF(BF7="",NA(),BF7)</f>
        <v>508.84</v>
      </c>
      <c r="BG6" s="22">
        <f t="shared" si="7"/>
        <v>560.75</v>
      </c>
      <c r="BH6" s="22">
        <f t="shared" si="7"/>
        <v>664.67</v>
      </c>
      <c r="BI6" s="22">
        <f t="shared" si="7"/>
        <v>612.29999999999995</v>
      </c>
      <c r="BJ6" s="22">
        <f t="shared" si="7"/>
        <v>418.68</v>
      </c>
      <c r="BK6" s="22">
        <f t="shared" si="7"/>
        <v>395.68</v>
      </c>
      <c r="BL6" s="22">
        <f t="shared" si="7"/>
        <v>403.72</v>
      </c>
      <c r="BM6" s="22">
        <f t="shared" si="7"/>
        <v>400.21</v>
      </c>
      <c r="BN6" s="22">
        <f t="shared" si="7"/>
        <v>391.13</v>
      </c>
      <c r="BO6" s="21" t="str">
        <f>IF(BO7="","",IF(BO7="-","【-】","【"&amp;SUBSTITUTE(TEXT(BO7,"#,##0.00"),"-","△")&amp;"】"))</f>
        <v>【264.86】</v>
      </c>
      <c r="BP6" s="22">
        <f>IF(BP7="",NA(),BP7)</f>
        <v>102.4</v>
      </c>
      <c r="BQ6" s="22">
        <f t="shared" ref="BQ6:BY6" si="8">IF(BQ7="",NA(),BQ7)</f>
        <v>99.14</v>
      </c>
      <c r="BR6" s="22">
        <f t="shared" si="8"/>
        <v>95.29</v>
      </c>
      <c r="BS6" s="22">
        <f t="shared" si="8"/>
        <v>99.87</v>
      </c>
      <c r="BT6" s="22">
        <f t="shared" si="8"/>
        <v>92.76</v>
      </c>
      <c r="BU6" s="22">
        <f t="shared" si="8"/>
        <v>94.78</v>
      </c>
      <c r="BV6" s="22">
        <f t="shared" si="8"/>
        <v>97.59</v>
      </c>
      <c r="BW6" s="22">
        <f t="shared" si="8"/>
        <v>92.17</v>
      </c>
      <c r="BX6" s="22">
        <f t="shared" si="8"/>
        <v>92.83</v>
      </c>
      <c r="BY6" s="22">
        <f t="shared" si="8"/>
        <v>92.16</v>
      </c>
      <c r="BZ6" s="21" t="str">
        <f>IF(BZ7="","",IF(BZ7="-","【-】","【"&amp;SUBSTITUTE(TEXT(BZ7,"#,##0.00"),"-","△")&amp;"】"))</f>
        <v>【97.59】</v>
      </c>
      <c r="CA6" s="22">
        <f>IF(CA7="",NA(),CA7)</f>
        <v>189.31</v>
      </c>
      <c r="CB6" s="22">
        <f t="shared" ref="CB6:CJ6" si="9">IF(CB7="",NA(),CB7)</f>
        <v>195.33</v>
      </c>
      <c r="CC6" s="22">
        <f t="shared" si="9"/>
        <v>203.12</v>
      </c>
      <c r="CD6" s="22">
        <f t="shared" si="9"/>
        <v>195.66</v>
      </c>
      <c r="CE6" s="22">
        <f t="shared" si="9"/>
        <v>234.77</v>
      </c>
      <c r="CF6" s="22">
        <f t="shared" si="9"/>
        <v>181.3</v>
      </c>
      <c r="CG6" s="22">
        <f t="shared" si="9"/>
        <v>181.71</v>
      </c>
      <c r="CH6" s="22">
        <f t="shared" si="9"/>
        <v>188.51</v>
      </c>
      <c r="CI6" s="22">
        <f t="shared" si="9"/>
        <v>189.43</v>
      </c>
      <c r="CJ6" s="22">
        <f t="shared" si="9"/>
        <v>196.75</v>
      </c>
      <c r="CK6" s="21" t="str">
        <f>IF(CK7="","",IF(CK7="-","【-】","【"&amp;SUBSTITUTE(TEXT(CK7,"#,##0.00"),"-","△")&amp;"】"))</f>
        <v>【181.66】</v>
      </c>
      <c r="CL6" s="22">
        <f>IF(CL7="",NA(),CL7)</f>
        <v>71.14</v>
      </c>
      <c r="CM6" s="22">
        <f t="shared" ref="CM6:CU6" si="10">IF(CM7="",NA(),CM7)</f>
        <v>72.16</v>
      </c>
      <c r="CN6" s="22">
        <f t="shared" si="10"/>
        <v>47.8</v>
      </c>
      <c r="CO6" s="22">
        <f t="shared" si="10"/>
        <v>65.900000000000006</v>
      </c>
      <c r="CP6" s="22">
        <f t="shared" si="10"/>
        <v>68.52</v>
      </c>
      <c r="CQ6" s="22">
        <f t="shared" si="10"/>
        <v>55.89</v>
      </c>
      <c r="CR6" s="22">
        <f t="shared" si="10"/>
        <v>55.72</v>
      </c>
      <c r="CS6" s="22">
        <f t="shared" si="10"/>
        <v>55.31</v>
      </c>
      <c r="CT6" s="22">
        <f t="shared" si="10"/>
        <v>55.14</v>
      </c>
      <c r="CU6" s="22">
        <f t="shared" si="10"/>
        <v>54.99</v>
      </c>
      <c r="CV6" s="21" t="str">
        <f>IF(CV7="","",IF(CV7="-","【-】","【"&amp;SUBSTITUTE(TEXT(CV7,"#,##0.00"),"-","△")&amp;"】"))</f>
        <v>【60.21】</v>
      </c>
      <c r="CW6" s="22">
        <f>IF(CW7="",NA(),CW7)</f>
        <v>83.97</v>
      </c>
      <c r="CX6" s="22">
        <f t="shared" ref="CX6:DF6" si="11">IF(CX7="",NA(),CX7)</f>
        <v>81.78</v>
      </c>
      <c r="CY6" s="22">
        <f t="shared" si="11"/>
        <v>83.77</v>
      </c>
      <c r="CZ6" s="22">
        <f t="shared" si="11"/>
        <v>83.37</v>
      </c>
      <c r="DA6" s="22">
        <f t="shared" si="11"/>
        <v>83.22</v>
      </c>
      <c r="DB6" s="22">
        <f t="shared" si="11"/>
        <v>81.27</v>
      </c>
      <c r="DC6" s="22">
        <f t="shared" si="11"/>
        <v>81.260000000000005</v>
      </c>
      <c r="DD6" s="22">
        <f t="shared" si="11"/>
        <v>80.36</v>
      </c>
      <c r="DE6" s="22">
        <f t="shared" si="11"/>
        <v>80.13</v>
      </c>
      <c r="DF6" s="22">
        <f t="shared" si="11"/>
        <v>79.34</v>
      </c>
      <c r="DG6" s="21" t="str">
        <f>IF(DG7="","",IF(DG7="-","【-】","【"&amp;SUBSTITUTE(TEXT(DG7,"#,##0.00"),"-","△")&amp;"】"))</f>
        <v>【89.21】</v>
      </c>
      <c r="DH6" s="22">
        <f>IF(DH7="",NA(),DH7)</f>
        <v>52.83</v>
      </c>
      <c r="DI6" s="22">
        <f t="shared" ref="DI6:DQ6" si="12">IF(DI7="",NA(),DI7)</f>
        <v>54.08</v>
      </c>
      <c r="DJ6" s="22">
        <f t="shared" si="12"/>
        <v>56.16</v>
      </c>
      <c r="DK6" s="22">
        <f t="shared" si="12"/>
        <v>50.06</v>
      </c>
      <c r="DL6" s="22">
        <f t="shared" si="12"/>
        <v>51.28</v>
      </c>
      <c r="DM6" s="22">
        <f t="shared" si="12"/>
        <v>50.63</v>
      </c>
      <c r="DN6" s="22">
        <f t="shared" si="12"/>
        <v>51.29</v>
      </c>
      <c r="DO6" s="22">
        <f t="shared" si="12"/>
        <v>52.2</v>
      </c>
      <c r="DP6" s="22">
        <f t="shared" si="12"/>
        <v>52.7</v>
      </c>
      <c r="DQ6" s="22">
        <f t="shared" si="12"/>
        <v>53.48</v>
      </c>
      <c r="DR6" s="21" t="str">
        <f>IF(DR7="","",IF(DR7="-","【-】","【"&amp;SUBSTITUTE(TEXT(DR7,"#,##0.00"),"-","△")&amp;"】"))</f>
        <v>【52.41】</v>
      </c>
      <c r="DS6" s="22">
        <f>IF(DS7="",NA(),DS7)</f>
        <v>18.5</v>
      </c>
      <c r="DT6" s="22">
        <f t="shared" ref="DT6:EB6" si="13">IF(DT7="",NA(),DT7)</f>
        <v>11.22</v>
      </c>
      <c r="DU6" s="22">
        <f t="shared" si="13"/>
        <v>15.57</v>
      </c>
      <c r="DV6" s="22">
        <f t="shared" si="13"/>
        <v>15.9</v>
      </c>
      <c r="DW6" s="22">
        <f t="shared" si="13"/>
        <v>17.32</v>
      </c>
      <c r="DX6" s="22">
        <f t="shared" si="13"/>
        <v>18.28</v>
      </c>
      <c r="DY6" s="22">
        <f t="shared" si="13"/>
        <v>19.61</v>
      </c>
      <c r="DZ6" s="22">
        <f t="shared" si="13"/>
        <v>20.73</v>
      </c>
      <c r="EA6" s="22">
        <f t="shared" si="13"/>
        <v>22.86</v>
      </c>
      <c r="EB6" s="22">
        <f t="shared" si="13"/>
        <v>24.31</v>
      </c>
      <c r="EC6" s="21" t="str">
        <f>IF(EC7="","",IF(EC7="-","【-】","【"&amp;SUBSTITUTE(TEXT(EC7,"#,##0.00"),"-","△")&amp;"】"))</f>
        <v>【26.78】</v>
      </c>
      <c r="ED6" s="21">
        <f>IF(ED7="",NA(),ED7)</f>
        <v>0</v>
      </c>
      <c r="EE6" s="21">
        <f t="shared" ref="EE6:EM6" si="14">IF(EE7="",NA(),EE7)</f>
        <v>0</v>
      </c>
      <c r="EF6" s="21">
        <f t="shared" si="14"/>
        <v>0</v>
      </c>
      <c r="EG6" s="22">
        <f t="shared" si="14"/>
        <v>0.15</v>
      </c>
      <c r="EH6" s="22">
        <f t="shared" si="14"/>
        <v>0.26</v>
      </c>
      <c r="EI6" s="22">
        <f t="shared" si="14"/>
        <v>0.53</v>
      </c>
      <c r="EJ6" s="22">
        <f t="shared" si="14"/>
        <v>0.48</v>
      </c>
      <c r="EK6" s="22">
        <f t="shared" si="14"/>
        <v>0.5</v>
      </c>
      <c r="EL6" s="22">
        <f t="shared" si="14"/>
        <v>0.41</v>
      </c>
      <c r="EM6" s="22">
        <f t="shared" si="14"/>
        <v>0.41</v>
      </c>
      <c r="EN6" s="21" t="str">
        <f>IF(EN7="","",IF(EN7="-","【-】","【"&amp;SUBSTITUTE(TEXT(EN7,"#,##0.00"),"-","△")&amp;"】"))</f>
        <v>【0.59】</v>
      </c>
    </row>
    <row r="7" spans="1:144" s="23" customFormat="1" x14ac:dyDescent="0.15">
      <c r="A7" s="15"/>
      <c r="B7" s="24">
        <v>2024</v>
      </c>
      <c r="C7" s="24">
        <v>52116</v>
      </c>
      <c r="D7" s="24">
        <v>46</v>
      </c>
      <c r="E7" s="24">
        <v>1</v>
      </c>
      <c r="F7" s="24">
        <v>0</v>
      </c>
      <c r="G7" s="24">
        <v>1</v>
      </c>
      <c r="H7" s="24" t="s">
        <v>93</v>
      </c>
      <c r="I7" s="24" t="s">
        <v>94</v>
      </c>
      <c r="J7" s="24" t="s">
        <v>95</v>
      </c>
      <c r="K7" s="24" t="s">
        <v>96</v>
      </c>
      <c r="L7" s="24" t="s">
        <v>97</v>
      </c>
      <c r="M7" s="24" t="s">
        <v>98</v>
      </c>
      <c r="N7" s="25" t="s">
        <v>99</v>
      </c>
      <c r="O7" s="25">
        <v>49.37</v>
      </c>
      <c r="P7" s="25">
        <v>83.09</v>
      </c>
      <c r="Q7" s="25">
        <v>4763</v>
      </c>
      <c r="R7" s="25">
        <v>31271</v>
      </c>
      <c r="S7" s="25">
        <v>97.72</v>
      </c>
      <c r="T7" s="25">
        <v>320.01</v>
      </c>
      <c r="U7" s="25">
        <v>24839</v>
      </c>
      <c r="V7" s="25">
        <v>67.92</v>
      </c>
      <c r="W7" s="25">
        <v>365.71</v>
      </c>
      <c r="X7" s="25">
        <v>112.1</v>
      </c>
      <c r="Y7" s="25">
        <v>109.01</v>
      </c>
      <c r="Z7" s="25">
        <v>103.93</v>
      </c>
      <c r="AA7" s="25">
        <v>106.76</v>
      </c>
      <c r="AB7" s="25">
        <v>98.73</v>
      </c>
      <c r="AC7" s="25">
        <v>108.35</v>
      </c>
      <c r="AD7" s="25">
        <v>108.84</v>
      </c>
      <c r="AE7" s="25">
        <v>105.92</v>
      </c>
      <c r="AF7" s="25">
        <v>106.01</v>
      </c>
      <c r="AG7" s="25">
        <v>103.74</v>
      </c>
      <c r="AH7" s="25">
        <v>107.26</v>
      </c>
      <c r="AI7" s="25">
        <v>0</v>
      </c>
      <c r="AJ7" s="25">
        <v>0</v>
      </c>
      <c r="AK7" s="25">
        <v>0</v>
      </c>
      <c r="AL7" s="25">
        <v>0</v>
      </c>
      <c r="AM7" s="25">
        <v>0</v>
      </c>
      <c r="AN7" s="25">
        <v>3.98</v>
      </c>
      <c r="AO7" s="25">
        <v>6.02</v>
      </c>
      <c r="AP7" s="25">
        <v>7.78</v>
      </c>
      <c r="AQ7" s="25">
        <v>9.59</v>
      </c>
      <c r="AR7" s="25">
        <v>11.55</v>
      </c>
      <c r="AS7" s="25">
        <v>1.61</v>
      </c>
      <c r="AT7" s="25">
        <v>177.78</v>
      </c>
      <c r="AU7" s="25">
        <v>186.56</v>
      </c>
      <c r="AV7" s="25">
        <v>209.8</v>
      </c>
      <c r="AW7" s="25">
        <v>126</v>
      </c>
      <c r="AX7" s="25">
        <v>191.1</v>
      </c>
      <c r="AY7" s="25">
        <v>367.55</v>
      </c>
      <c r="AZ7" s="25">
        <v>378.56</v>
      </c>
      <c r="BA7" s="25">
        <v>364.46</v>
      </c>
      <c r="BB7" s="25">
        <v>338.89</v>
      </c>
      <c r="BC7" s="25">
        <v>352.34</v>
      </c>
      <c r="BD7" s="25">
        <v>239.69</v>
      </c>
      <c r="BE7" s="25">
        <v>543.02</v>
      </c>
      <c r="BF7" s="25">
        <v>508.84</v>
      </c>
      <c r="BG7" s="25">
        <v>560.75</v>
      </c>
      <c r="BH7" s="25">
        <v>664.67</v>
      </c>
      <c r="BI7" s="25">
        <v>612.29999999999995</v>
      </c>
      <c r="BJ7" s="25">
        <v>418.68</v>
      </c>
      <c r="BK7" s="25">
        <v>395.68</v>
      </c>
      <c r="BL7" s="25">
        <v>403.72</v>
      </c>
      <c r="BM7" s="25">
        <v>400.21</v>
      </c>
      <c r="BN7" s="25">
        <v>391.13</v>
      </c>
      <c r="BO7" s="25">
        <v>264.86</v>
      </c>
      <c r="BP7" s="25">
        <v>102.4</v>
      </c>
      <c r="BQ7" s="25">
        <v>99.14</v>
      </c>
      <c r="BR7" s="25">
        <v>95.29</v>
      </c>
      <c r="BS7" s="25">
        <v>99.87</v>
      </c>
      <c r="BT7" s="25">
        <v>92.76</v>
      </c>
      <c r="BU7" s="25">
        <v>94.78</v>
      </c>
      <c r="BV7" s="25">
        <v>97.59</v>
      </c>
      <c r="BW7" s="25">
        <v>92.17</v>
      </c>
      <c r="BX7" s="25">
        <v>92.83</v>
      </c>
      <c r="BY7" s="25">
        <v>92.16</v>
      </c>
      <c r="BZ7" s="25">
        <v>97.59</v>
      </c>
      <c r="CA7" s="25">
        <v>189.31</v>
      </c>
      <c r="CB7" s="25">
        <v>195.33</v>
      </c>
      <c r="CC7" s="25">
        <v>203.12</v>
      </c>
      <c r="CD7" s="25">
        <v>195.66</v>
      </c>
      <c r="CE7" s="25">
        <v>234.77</v>
      </c>
      <c r="CF7" s="25">
        <v>181.3</v>
      </c>
      <c r="CG7" s="25">
        <v>181.71</v>
      </c>
      <c r="CH7" s="25">
        <v>188.51</v>
      </c>
      <c r="CI7" s="25">
        <v>189.43</v>
      </c>
      <c r="CJ7" s="25">
        <v>196.75</v>
      </c>
      <c r="CK7" s="25">
        <v>181.66</v>
      </c>
      <c r="CL7" s="25">
        <v>71.14</v>
      </c>
      <c r="CM7" s="25">
        <v>72.16</v>
      </c>
      <c r="CN7" s="25">
        <v>47.8</v>
      </c>
      <c r="CO7" s="25">
        <v>65.900000000000006</v>
      </c>
      <c r="CP7" s="25">
        <v>68.52</v>
      </c>
      <c r="CQ7" s="25">
        <v>55.89</v>
      </c>
      <c r="CR7" s="25">
        <v>55.72</v>
      </c>
      <c r="CS7" s="25">
        <v>55.31</v>
      </c>
      <c r="CT7" s="25">
        <v>55.14</v>
      </c>
      <c r="CU7" s="25">
        <v>54.99</v>
      </c>
      <c r="CV7" s="25">
        <v>60.21</v>
      </c>
      <c r="CW7" s="25">
        <v>83.97</v>
      </c>
      <c r="CX7" s="25">
        <v>81.78</v>
      </c>
      <c r="CY7" s="25">
        <v>83.77</v>
      </c>
      <c r="CZ7" s="25">
        <v>83.37</v>
      </c>
      <c r="DA7" s="25">
        <v>83.22</v>
      </c>
      <c r="DB7" s="25">
        <v>81.27</v>
      </c>
      <c r="DC7" s="25">
        <v>81.260000000000005</v>
      </c>
      <c r="DD7" s="25">
        <v>80.36</v>
      </c>
      <c r="DE7" s="25">
        <v>80.13</v>
      </c>
      <c r="DF7" s="25">
        <v>79.34</v>
      </c>
      <c r="DG7" s="25">
        <v>89.21</v>
      </c>
      <c r="DH7" s="25">
        <v>52.83</v>
      </c>
      <c r="DI7" s="25">
        <v>54.08</v>
      </c>
      <c r="DJ7" s="25">
        <v>56.16</v>
      </c>
      <c r="DK7" s="25">
        <v>50.06</v>
      </c>
      <c r="DL7" s="25">
        <v>51.28</v>
      </c>
      <c r="DM7" s="25">
        <v>50.63</v>
      </c>
      <c r="DN7" s="25">
        <v>51.29</v>
      </c>
      <c r="DO7" s="25">
        <v>52.2</v>
      </c>
      <c r="DP7" s="25">
        <v>52.7</v>
      </c>
      <c r="DQ7" s="25">
        <v>53.48</v>
      </c>
      <c r="DR7" s="25">
        <v>52.41</v>
      </c>
      <c r="DS7" s="25">
        <v>18.5</v>
      </c>
      <c r="DT7" s="25">
        <v>11.22</v>
      </c>
      <c r="DU7" s="25">
        <v>15.57</v>
      </c>
      <c r="DV7" s="25">
        <v>15.9</v>
      </c>
      <c r="DW7" s="25">
        <v>17.32</v>
      </c>
      <c r="DX7" s="25">
        <v>18.28</v>
      </c>
      <c r="DY7" s="25">
        <v>19.61</v>
      </c>
      <c r="DZ7" s="25">
        <v>20.73</v>
      </c>
      <c r="EA7" s="25">
        <v>22.86</v>
      </c>
      <c r="EB7" s="25">
        <v>24.31</v>
      </c>
      <c r="EC7" s="25">
        <v>26.78</v>
      </c>
      <c r="ED7" s="25">
        <v>0</v>
      </c>
      <c r="EE7" s="25">
        <v>0</v>
      </c>
      <c r="EF7" s="25">
        <v>0</v>
      </c>
      <c r="EG7" s="25">
        <v>0.15</v>
      </c>
      <c r="EH7" s="25">
        <v>0.26</v>
      </c>
      <c r="EI7" s="25">
        <v>0.53</v>
      </c>
      <c r="EJ7" s="25">
        <v>0.48</v>
      </c>
      <c r="EK7" s="25">
        <v>0.5</v>
      </c>
      <c r="EL7" s="25">
        <v>0.41</v>
      </c>
      <c r="EM7" s="25">
        <v>0.41</v>
      </c>
      <c r="EN7" s="25">
        <v>0.59</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107</v>
      </c>
      <c r="D13" t="s">
        <v>107</v>
      </c>
      <c r="E13" t="s">
        <v>107</v>
      </c>
      <c r="F13" t="s">
        <v>107</v>
      </c>
      <c r="G13" t="s">
        <v>108</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佐々木 友明</cp:lastModifiedBy>
  <cp:lastPrinted>2026-01-15T04:41:19Z</cp:lastPrinted>
  <dcterms:created xsi:type="dcterms:W3CDTF">2025-12-12T09:11:42Z</dcterms:created>
  <dcterms:modified xsi:type="dcterms:W3CDTF">2026-01-15T04:43:18Z</dcterms:modified>
  <cp:category/>
</cp:coreProperties>
</file>