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0" windowWidth="13800" windowHeight="13350" tabRatio="948"/>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23" r:id="rId13"/>
    <sheet name="施設類型別ストック情報分析表①" sheetId="24" r:id="rId14"/>
    <sheet name="施設類型別ストック情報分析表②" sheetId="25" r:id="rId15"/>
    <sheet name="データシート" sheetId="8" state="hidden" r:id="rId16"/>
  </sheets>
  <calcPr calcId="145621"/>
</workbook>
</file>

<file path=xl/calcChain.xml><?xml version="1.0" encoding="utf-8"?>
<calcChain xmlns="http://schemas.openxmlformats.org/spreadsheetml/2006/main">
  <c r="BG36" i="9" l="1"/>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CO37" i="9"/>
  <c r="BE37" i="9"/>
  <c r="AM37" i="9"/>
  <c r="C37" i="9"/>
  <c r="U34" i="9" s="1"/>
  <c r="CO36" i="9"/>
  <c r="AM36" i="9"/>
  <c r="C36" i="9"/>
  <c r="AM35" i="9"/>
  <c r="C35" i="9"/>
  <c r="CO34" i="9"/>
  <c r="CO35" i="9" s="1"/>
  <c r="BW34" i="9"/>
  <c r="BW35" i="9" s="1"/>
  <c r="BW36" i="9" s="1"/>
  <c r="BW37" i="9" s="1"/>
  <c r="BW38" i="9" s="1"/>
  <c r="BW39" i="9" s="1"/>
  <c r="BW40" i="9" s="1"/>
  <c r="BW41" i="9" s="1"/>
  <c r="BW42" i="9" s="1"/>
  <c r="C34" i="9"/>
  <c r="U35" i="9" l="1"/>
  <c r="U36" i="9" s="1"/>
  <c r="U37" i="9" s="1"/>
  <c r="AM34" i="9"/>
  <c r="BE34" i="9"/>
  <c r="BE35" i="9" s="1"/>
  <c r="BE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alcChain>
</file>

<file path=xl/sharedStrings.xml><?xml version="1.0" encoding="utf-8"?>
<sst xmlns="http://schemas.openxmlformats.org/spreadsheetml/2006/main" count="1075" uniqueCount="561">
  <si>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</si>
  <si>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</si>
  <si>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</si>
  <si>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</si>
  <si>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</si>
  <si>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</si>
  <si>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</si>
  <si>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</si>
  <si>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</si>
  <si>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</si>
  <si>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</si>
  <si>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</si>
  <si>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</si>
  <si>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</si>
  <si>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</si>
  <si>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</si>
  <si>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</si>
  <si>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</si>
  <si>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</si>
  <si>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</si>
  <si>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</si>
  <si>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</si>
  <si>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</si>
  <si>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</si>
  <si>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</si>
  <si>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</si>
  <si>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</si>
  <si>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</si>
  <si>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</si>
  <si>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</si>
  <si>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</si>
  <si>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</si>
  <si>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</si>
  <si>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</si>
  <si>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</si>
  <si>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</si>
  <si>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</si>
  <si>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</si>
  <si>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</si>
  <si>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</si>
  <si>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</si>
  <si>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</si>
  <si>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</si>
  <si>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</si>
  <si>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</si>
  <si>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</si>
  <si>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</si>
  <si>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</si>
  <si>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</si>
  <si>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</si>
  <si>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</si>
  <si>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</si>
  <si>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</si>
  <si>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</si>
  <si>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</si>
  <si>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</si>
  <si>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</si>
  <si>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</si>
  <si>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</si>
  <si>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</si>
  <si>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</si>
  <si>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</si>
  <si>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</si>
  <si>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</si>
  <si>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</si>
  <si>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</si>
  <si>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</si>
  <si>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秋田県</t>
    <phoneticPr fontId="5"/>
  </si>
  <si>
    <t>市町村類型</t>
    <phoneticPr fontId="5"/>
  </si>
  <si>
    <t>Ⅰ－３</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</si>
  <si>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</si>
  <si>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</si>
  <si>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</si>
  <si>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</si>
  <si>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</si>
  <si>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</si>
  <si>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</si>
  <si>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</si>
  <si>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</si>
  <si>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</si>
  <si>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</si>
  <si>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</si>
  <si>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潟上市</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</si>
  <si>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</si>
  <si>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</si>
  <si>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</si>
  <si>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</si>
  <si>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</si>
  <si>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</si>
  <si>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</si>
  <si>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</si>
  <si>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</si>
  <si>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</si>
  <si>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</si>
  <si>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</si>
  <si>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</si>
  <si>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</si>
  <si>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</si>
  <si>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</si>
  <si>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</si>
  <si>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</si>
  <si>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</si>
  <si>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</si>
  <si>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</si>
  <si>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</si>
  <si>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</si>
  <si>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</si>
  <si>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-3.9</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</si>
  <si>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</si>
  <si>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</si>
  <si>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</si>
  <si>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</si>
  <si>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</si>
  <si>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</si>
  <si>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</si>
  <si>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</si>
  <si>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</si>
  <si>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</si>
  <si>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</si>
  <si>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</si>
  <si>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</si>
  <si>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</si>
  <si>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</si>
  <si>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</si>
  <si>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</si>
  <si>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</si>
  <si>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</si>
  <si>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</si>
  <si>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</si>
  <si>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</si>
  <si>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</si>
  <si>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</si>
  <si>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</si>
  <si>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-0.8</t>
    <phoneticPr fontId="5"/>
  </si>
  <si>
    <t>基準財政需要額</t>
    <phoneticPr fontId="18"/>
  </si>
  <si>
    <t>うち日本人(％)</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</si>
  <si>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</si>
  <si>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</si>
  <si>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</si>
  <si>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</si>
  <si>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</si>
  <si>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</si>
  <si>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</si>
  <si>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</si>
  <si>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</si>
  <si>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</si>
  <si>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</si>
  <si>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</si>
  <si>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</si>
  <si>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</si>
  <si>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</si>
  <si>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</si>
  <si>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</si>
  <si>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</si>
  <si>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</si>
  <si>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</si>
  <si>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</si>
  <si>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</si>
  <si>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</si>
  <si>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</si>
  <si>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</si>
  <si>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</si>
  <si>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</si>
  <si>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</si>
  <si>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</si>
  <si>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</si>
  <si>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</si>
  <si>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</si>
  <si>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</si>
  <si>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</si>
  <si>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</si>
  <si>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</si>
  <si>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</si>
  <si>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</si>
  <si>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</si>
  <si>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</si>
  <si>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</si>
  <si>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</si>
  <si>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</si>
  <si>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</si>
  <si>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</si>
  <si>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</si>
  <si>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</si>
  <si>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</si>
  <si>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</si>
  <si>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</si>
  <si>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</si>
  <si>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</si>
  <si>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</si>
  <si>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</si>
  <si>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</si>
  <si>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</si>
  <si>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</si>
  <si>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</si>
  <si>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秋田県潟上市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</si>
  <si>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</si>
  <si>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</si>
  <si>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</si>
  <si>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</si>
  <si>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</si>
  <si>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</si>
  <si>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</si>
  <si>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</si>
  <si>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</si>
  <si>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</si>
  <si>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</si>
  <si>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</si>
  <si>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</si>
  <si>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</si>
  <si>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</si>
  <si>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</si>
  <si>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</si>
  <si>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</si>
  <si>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</si>
  <si>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</si>
  <si>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</si>
  <si>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</si>
  <si>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</si>
  <si>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</si>
  <si>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</si>
  <si>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</si>
  <si>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</si>
  <si>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</si>
  <si>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</si>
  <si>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</si>
  <si>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</si>
  <si>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</si>
  <si>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</si>
  <si>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</si>
  <si>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</si>
  <si>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</si>
  <si>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</si>
  <si>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</si>
  <si>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</si>
  <si>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</si>
  <si>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</si>
  <si>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</si>
  <si>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</si>
  <si>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</si>
  <si>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</si>
  <si>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</si>
  <si>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</si>
  <si>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</si>
  <si>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</si>
  <si>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</si>
  <si>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</si>
  <si>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</si>
  <si>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</si>
  <si>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</si>
  <si>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</si>
  <si>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</si>
  <si>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</si>
  <si>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</si>
  <si>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</si>
  <si>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</si>
  <si>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</si>
  <si>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</si>
  <si>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</si>
  <si>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</si>
  <si>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</si>
  <si>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</si>
  <si>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</si>
  <si>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</si>
  <si>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</si>
  <si>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</si>
  <si>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</si>
  <si>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</si>
  <si>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</si>
  <si>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</si>
  <si>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</si>
  <si>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</si>
  <si>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</si>
  <si>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</si>
  <si>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</si>
  <si>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</si>
  <si>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</si>
  <si>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</si>
  <si>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</si>
  <si>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</si>
  <si>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</si>
  <si>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</si>
  <si>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</si>
  <si>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</si>
  <si>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</si>
  <si>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</si>
  <si>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</si>
  <si>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</si>
  <si>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</si>
  <si>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</si>
  <si>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</si>
  <si>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</si>
  <si>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</si>
  <si>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</si>
  <si>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</si>
  <si>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</si>
  <si>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</si>
  <si>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</si>
  <si>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</si>
  <si>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</si>
  <si>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</si>
  <si>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</si>
  <si>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</si>
  <si>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</si>
  <si>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</si>
  <si>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</si>
  <si>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</si>
  <si>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</si>
  <si>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</si>
  <si>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</si>
  <si>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</si>
  <si>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</si>
  <si>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</si>
  <si>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</si>
  <si>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</si>
  <si>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</si>
  <si>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</si>
  <si>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</si>
  <si>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</si>
  <si>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</si>
  <si>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</si>
  <si>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</si>
  <si>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</si>
  <si>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</si>
  <si>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</si>
  <si>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</si>
  <si>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</si>
  <si>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</si>
  <si>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</si>
  <si>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</si>
  <si>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</si>
  <si>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</si>
  <si>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</si>
  <si>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</si>
  <si>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</si>
  <si>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</si>
  <si>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</si>
  <si>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</si>
  <si>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</si>
  <si>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</si>
  <si>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</si>
  <si>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</si>
  <si>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</si>
  <si>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</si>
  <si>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</si>
  <si>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秋田県潟上市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</si>
  <si>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</si>
  <si>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</si>
  <si>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</si>
  <si>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</si>
  <si>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</si>
  <si>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</si>
  <si>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</si>
  <si>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</si>
  <si>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</si>
  <si>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</si>
  <si>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</si>
  <si>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</si>
  <si>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</si>
  <si>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</si>
  <si>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</si>
  <si>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</si>
  <si>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</si>
  <si>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</si>
  <si>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</si>
  <si>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</si>
  <si>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</si>
  <si>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</si>
  <si>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</si>
  <si>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</si>
  <si>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</si>
  <si>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</si>
  <si>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</si>
  <si>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</si>
  <si>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</si>
  <si>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</si>
  <si>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</si>
  <si>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</si>
  <si>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</si>
  <si>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</si>
  <si>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介護保険事業特別会計（保険事業勘定）</t>
    <phoneticPr fontId="5"/>
  </si>
  <si>
    <t>後期高齢者医療特別会計</t>
    <phoneticPr fontId="5"/>
  </si>
  <si>
    <t>介護保険事業特別会計（サービス事業勘定）</t>
    <phoneticPr fontId="5"/>
  </si>
  <si>
    <t>水道事業会計</t>
    <phoneticPr fontId="5"/>
  </si>
  <si>
    <t>法適用企業</t>
    <phoneticPr fontId="5"/>
  </si>
  <si>
    <t>潟上市下水道事業特別会計</t>
    <phoneticPr fontId="5"/>
  </si>
  <si>
    <t>法非適用企業</t>
    <phoneticPr fontId="5"/>
  </si>
  <si>
    <t>潟上市農業集落排水事業特別会計</t>
    <phoneticPr fontId="5"/>
  </si>
  <si>
    <t>潟上市合併処理浄化槽事業特別会計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</si>
  <si>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</si>
  <si>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</si>
  <si>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</si>
  <si>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</si>
  <si>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</si>
  <si>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</si>
  <si>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</si>
  <si>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</si>
  <si>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</si>
  <si>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</si>
  <si>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</si>
  <si>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</si>
  <si>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</si>
  <si>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</si>
  <si>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</si>
  <si>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</si>
  <si>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</si>
  <si>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</si>
  <si>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</si>
  <si>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</si>
  <si>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</si>
  <si>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</si>
  <si>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</si>
  <si>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</si>
  <si>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</si>
  <si>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</si>
  <si>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</si>
  <si>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</si>
  <si>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</si>
  <si>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</si>
  <si>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</si>
  <si>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</si>
  <si>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</si>
  <si>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</si>
  <si>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</si>
  <si>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</si>
  <si>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</si>
  <si>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</si>
  <si>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</si>
  <si>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</si>
  <si>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</si>
  <si>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</si>
  <si>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</si>
  <si>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</si>
  <si>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</si>
  <si>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</si>
  <si>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</si>
  <si>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</si>
  <si>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</si>
  <si>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</si>
  <si>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</si>
  <si>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</si>
  <si>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</si>
  <si>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</si>
  <si>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</si>
  <si>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</si>
  <si>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</si>
  <si>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</si>
  <si>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</si>
  <si>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</si>
  <si>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</si>
  <si>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</si>
  <si>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</si>
  <si>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</si>
  <si>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</si>
  <si>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</si>
  <si>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</si>
  <si>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</si>
  <si>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</si>
  <si>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</si>
  <si>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</si>
  <si>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</si>
  <si>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</si>
  <si>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</si>
  <si>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</si>
  <si>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</si>
  <si>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</si>
  <si>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</si>
  <si>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</si>
  <si>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</si>
  <si>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</si>
  <si>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</si>
  <si>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</si>
  <si>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</si>
  <si>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</si>
  <si>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</si>
  <si>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</si>
  <si>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</si>
  <si>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</si>
  <si>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</si>
  <si>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</si>
  <si>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</si>
  <si>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</si>
  <si>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</si>
  <si>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</si>
  <si>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</si>
  <si>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</si>
  <si>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</si>
  <si>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</si>
  <si>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</si>
  <si>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</si>
  <si>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</si>
  <si>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</si>
  <si>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</si>
  <si>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</si>
  <si>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</si>
  <si>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</si>
  <si>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</si>
  <si>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</si>
  <si>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</si>
  <si>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</si>
  <si>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</si>
  <si>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</si>
  <si>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</si>
  <si>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</si>
  <si>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</si>
  <si>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</si>
  <si>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</si>
  <si>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</si>
  <si>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</si>
  <si>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</si>
  <si>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</si>
  <si>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</si>
  <si>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</si>
  <si>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</si>
  <si>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</si>
  <si>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</si>
  <si>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</si>
  <si>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</si>
  <si>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</si>
  <si>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</si>
  <si>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</si>
  <si>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</si>
  <si>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</si>
  <si>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</si>
  <si>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1.15</t>
  </si>
  <si>
    <t>一般会計</t>
  </si>
  <si>
    <t>水道事業会計</t>
  </si>
  <si>
    <t>国民健康保険事業特別会計</t>
  </si>
  <si>
    <t>介護保険事業特別会計（保険事業勘定）</t>
  </si>
  <si>
    <t>潟上市下水道事業特別会計</t>
  </si>
  <si>
    <t>潟上市農業集落排水事業特別会計</t>
  </si>
  <si>
    <t>後期高齢者医療特別会計</t>
  </si>
  <si>
    <t>潟上市合併処理浄化槽事業特別会計</t>
  </si>
  <si>
    <t>その他会計（赤字）</t>
  </si>
  <si>
    <t>その他会計（黒字）</t>
  </si>
  <si>
    <t>男鹿地区消防一部事務組合（一般会計）</t>
    <rPh sb="0" eb="2">
      <t>オガ</t>
    </rPh>
    <rPh sb="2" eb="4">
      <t>チク</t>
    </rPh>
    <rPh sb="4" eb="6">
      <t>ショウボウ</t>
    </rPh>
    <rPh sb="6" eb="8">
      <t>イチブ</t>
    </rPh>
    <rPh sb="8" eb="10">
      <t>ジム</t>
    </rPh>
    <rPh sb="10" eb="12">
      <t>クミアイ</t>
    </rPh>
    <rPh sb="13" eb="15">
      <t>イッパン</t>
    </rPh>
    <rPh sb="15" eb="17">
      <t>カイケイ</t>
    </rPh>
    <phoneticPr fontId="5"/>
  </si>
  <si>
    <t>湖東地区行政一部事務組合（一般会計）</t>
    <rPh sb="0" eb="2">
      <t>コトウ</t>
    </rPh>
    <rPh sb="2" eb="4">
      <t>チク</t>
    </rPh>
    <rPh sb="4" eb="6">
      <t>ギョウセイ</t>
    </rPh>
    <rPh sb="6" eb="8">
      <t>イチブ</t>
    </rPh>
    <rPh sb="8" eb="10">
      <t>ジム</t>
    </rPh>
    <rPh sb="10" eb="12">
      <t>クミアイ</t>
    </rPh>
    <phoneticPr fontId="5"/>
  </si>
  <si>
    <t>男鹿地区衛生処理一部事務組合（一般会計）</t>
    <rPh sb="0" eb="2">
      <t>オガ</t>
    </rPh>
    <rPh sb="2" eb="4">
      <t>チク</t>
    </rPh>
    <rPh sb="4" eb="6">
      <t>エイセイ</t>
    </rPh>
    <rPh sb="6" eb="8">
      <t>ショリ</t>
    </rPh>
    <rPh sb="8" eb="10">
      <t>イチブ</t>
    </rPh>
    <rPh sb="10" eb="12">
      <t>ジム</t>
    </rPh>
    <rPh sb="12" eb="14">
      <t>クミアイ</t>
    </rPh>
    <phoneticPr fontId="5"/>
  </si>
  <si>
    <t>秋田県市町村総合事務組合（一般会計）</t>
    <rPh sb="0" eb="3">
      <t>アキタケン</t>
    </rPh>
    <rPh sb="3" eb="6">
      <t>シチョウソン</t>
    </rPh>
    <rPh sb="6" eb="8">
      <t>ソウゴウ</t>
    </rPh>
    <rPh sb="8" eb="10">
      <t>ジム</t>
    </rPh>
    <rPh sb="10" eb="12">
      <t>クミアイ</t>
    </rPh>
    <rPh sb="13" eb="15">
      <t>イッパン</t>
    </rPh>
    <rPh sb="15" eb="17">
      <t>カイケイ</t>
    </rPh>
    <phoneticPr fontId="5"/>
  </si>
  <si>
    <t>秋田県市町村総合事務組合（交通災害共済事業等特別会計）</t>
    <rPh sb="0" eb="3">
      <t>アキタケン</t>
    </rPh>
    <rPh sb="3" eb="6">
      <t>シチョウソン</t>
    </rPh>
    <rPh sb="6" eb="8">
      <t>ソウゴウ</t>
    </rPh>
    <rPh sb="8" eb="10">
      <t>ジム</t>
    </rPh>
    <rPh sb="10" eb="12">
      <t>クミアイ</t>
    </rPh>
    <rPh sb="13" eb="15">
      <t>コウツウ</t>
    </rPh>
    <rPh sb="15" eb="17">
      <t>サイガイ</t>
    </rPh>
    <rPh sb="17" eb="19">
      <t>キョウサイ</t>
    </rPh>
    <rPh sb="19" eb="21">
      <t>ジギョウ</t>
    </rPh>
    <rPh sb="21" eb="22">
      <t>トウ</t>
    </rPh>
    <rPh sb="22" eb="24">
      <t>トクベツ</t>
    </rPh>
    <rPh sb="24" eb="26">
      <t>カイケイ</t>
    </rPh>
    <phoneticPr fontId="5"/>
  </si>
  <si>
    <t>秋田県市町村会館管理組合</t>
    <rPh sb="0" eb="3">
      <t>アキタケン</t>
    </rPh>
    <rPh sb="3" eb="6">
      <t>シチョウソン</t>
    </rPh>
    <rPh sb="6" eb="8">
      <t>カイカン</t>
    </rPh>
    <rPh sb="8" eb="10">
      <t>カンリ</t>
    </rPh>
    <rPh sb="10" eb="12">
      <t>クミアイ</t>
    </rPh>
    <phoneticPr fontId="5"/>
  </si>
  <si>
    <t>井川町・潟上市共有財産管理組合（一般会計）</t>
    <rPh sb="0" eb="3">
      <t>イカワマチ</t>
    </rPh>
    <rPh sb="4" eb="7">
      <t>カタガミシ</t>
    </rPh>
    <rPh sb="7" eb="9">
      <t>キョウユウ</t>
    </rPh>
    <rPh sb="9" eb="11">
      <t>ザイサン</t>
    </rPh>
    <rPh sb="11" eb="13">
      <t>カンリ</t>
    </rPh>
    <rPh sb="13" eb="15">
      <t>クミアイ</t>
    </rPh>
    <phoneticPr fontId="5"/>
  </si>
  <si>
    <t>秋田県後期高齢者医療広域連合（一般会計）</t>
    <rPh sb="0" eb="3">
      <t>アキタケン</t>
    </rPh>
    <rPh sb="3" eb="5">
      <t>コウキ</t>
    </rPh>
    <rPh sb="5" eb="8">
      <t>コウレイシャ</t>
    </rPh>
    <rPh sb="8" eb="10">
      <t>イリョウ</t>
    </rPh>
    <rPh sb="10" eb="12">
      <t>コウイキ</t>
    </rPh>
    <rPh sb="12" eb="14">
      <t>レンゴウ</t>
    </rPh>
    <rPh sb="15" eb="17">
      <t>イッパン</t>
    </rPh>
    <rPh sb="17" eb="19">
      <t>カイケイ</t>
    </rPh>
    <phoneticPr fontId="5"/>
  </si>
  <si>
    <t>秋田県後期高齢者医療広域連合（後期高齢者医療特別会計）</t>
    <rPh sb="0" eb="3">
      <t>アキタケン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5"/>
  </si>
  <si>
    <t>昭和総合開発株式会社</t>
    <rPh sb="0" eb="2">
      <t>ショウワ</t>
    </rPh>
    <rPh sb="2" eb="4">
      <t>ソウゴウ</t>
    </rPh>
    <rPh sb="4" eb="6">
      <t>カイハツ</t>
    </rPh>
    <rPh sb="6" eb="8">
      <t>カブシキ</t>
    </rPh>
    <rPh sb="8" eb="10">
      <t>カイシャ</t>
    </rPh>
    <phoneticPr fontId="2"/>
  </si>
  <si>
    <t>天王グリーンランド株式会社</t>
    <rPh sb="0" eb="2">
      <t>テンノウ</t>
    </rPh>
    <rPh sb="9" eb="11">
      <t>カブシキ</t>
    </rPh>
    <rPh sb="11" eb="13">
      <t>カイシャ</t>
    </rPh>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</si>
  <si>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</si>
  <si>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</si>
  <si>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</si>
  <si>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</si>
  <si>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</si>
  <si>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</si>
  <si>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</si>
  <si>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</si>
  <si>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</si>
  <si>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</si>
  <si>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参考　）</t>
    <rPh sb="2" eb="4">
      <t>サンコウ</t>
    </rPh>
    <phoneticPr fontId="5"/>
  </si>
  <si>
    <t>実質公債費比率</t>
    <rPh sb="0" eb="2">
      <t>ジッシツ</t>
    </rPh>
    <rPh sb="2" eb="5">
      <t>コウサイヒ</t>
    </rPh>
    <rPh sb="5" eb="7">
      <t>ヒリツ</t>
    </rPh>
    <phoneticPr fontId="5"/>
  </si>
  <si>
    <t>有形固定資産減価償却率</t>
    <phoneticPr fontId="5"/>
  </si>
  <si>
    <t>有形固定資産減価償却率</t>
    <phoneticPr fontId="5"/>
  </si>
  <si>
    <t>　平成27年度において、将来負担比率は、類似団体と比べて高い水準にある一方、有形固定資産減価償却率は類似団体より低い水準となっている。この主な要因は、新庁舎建設事業の実施により保有資産取得価額が大きく増加したためである。今後、公共施設等総合管理計画において設定した、平成38年度までに公共施設等のうち建物施設の延べ床面積を５％減少するという目標に向けて、老朽化した保育所を旧町地区ごとに集約化するなど、公共施設等の集約化・複合化を積極的に進めていく。これにより、新たな施設の建設に係る地方債発行額の増加に伴って将来負担比率が一時的に上昇するものの、財政の健全性を維持しながら、老朽化した施設の除却による公共施設等の適正な維持管理を実施していく。</t>
    <rPh sb="186" eb="188">
      <t>キュウチョウ</t>
    </rPh>
    <rPh sb="188" eb="190">
      <t>チク</t>
    </rPh>
    <rPh sb="262" eb="265">
      <t>イチジテキ</t>
    </rPh>
    <rPh sb="315" eb="317">
      <t>ジッシ</t>
    </rPh>
    <phoneticPr fontId="5"/>
  </si>
  <si>
    <t>　実質公債費比率は類似団体と比較して低い水準にあり、近年横ばいとなっているが、将来負担比率については高い水準にある。将来負担比率が上昇している主な要因としては、平成25年度から27年度にかけて行った新庁舎建設事業に際し、合計で約45億円の地方債を発行し、残高が増加したことが考えられる。これらの地方債の償還は平成29年度から始まり、継続的に実施している他の公共施設等整備事業に係る地方債償還も含めると、実質公債費比率が上昇していくことが懸念されるため、基金の積立や繰上償還の確実な実施により、これまで以上に公債費の適正化に取り組んでいく必要がある。</t>
    <rPh sb="62" eb="64">
      <t>ヒリツ</t>
    </rPh>
    <rPh sb="166" eb="169">
      <t>ケイゾクテキ</t>
    </rPh>
    <rPh sb="170" eb="172">
      <t>ジッシ</t>
    </rPh>
    <rPh sb="176" eb="177">
      <t>ホカ</t>
    </rPh>
    <rPh sb="178" eb="180">
      <t>コウキョウ</t>
    </rPh>
    <rPh sb="180" eb="183">
      <t>シセツトウ</t>
    </rPh>
    <rPh sb="183" eb="185">
      <t>セイビ</t>
    </rPh>
    <rPh sb="188" eb="189">
      <t>カカ</t>
    </rPh>
    <rPh sb="190" eb="193">
      <t>チホウサイ</t>
    </rPh>
    <rPh sb="193" eb="195">
      <t>ショウカン</t>
    </rPh>
    <rPh sb="196" eb="197">
      <t>フク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</si>
</sst>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7">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75709</c:v>
                </c:pt>
                <c:pt idx="1">
                  <c:v>90961</c:v>
                </c:pt>
                <c:pt idx="2">
                  <c:v>106614</c:v>
                </c:pt>
                <c:pt idx="3">
                  <c:v>63727</c:v>
                </c:pt>
                <c:pt idx="4">
                  <c:v>66954</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62511</c:v>
                </c:pt>
                <c:pt idx="1">
                  <c:v>106735</c:v>
                </c:pt>
                <c:pt idx="2">
                  <c:v>176498</c:v>
                </c:pt>
                <c:pt idx="3">
                  <c:v>72950</c:v>
                </c:pt>
                <c:pt idx="4">
                  <c:v>63355</c:v>
                </c:pt>
              </c:numCache>
            </c:numRef>
          </c:val>
          <c:smooth val="0"/>
        </c:ser>
        <c:dLbls>
          <c:showLegendKey val="0"/>
          <c:showVal val="0"/>
          <c:showCatName val="0"/>
          <c:showSerName val="0"/>
          <c:showPercent val="0"/>
          <c:showBubbleSize val="0"/>
        </c:dLbls>
        <c:marker val="1"/>
        <c:smooth val="0"/>
        <c:axId val="174251520"/>
        <c:axId val="141575296"/>
      </c:lineChart>
      <c:catAx>
        <c:axId val="174251520"/>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41575296"/>
        <c:crosses val="autoZero"/>
        <c:auto val="1"/>
        <c:lblAlgn val="ctr"/>
        <c:lblOffset val="100"/>
        <c:tickLblSkip val="1"/>
        <c:tickMarkSkip val="1"/>
        <c:noMultiLvlLbl val="0"/>
      </c:catAx>
      <c:valAx>
        <c:axId val="141575296"/>
        <c:scaling>
          <c:orientation val="minMax"/>
          <c:max val="22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7425152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5.24</c:v>
                </c:pt>
                <c:pt idx="1">
                  <c:v>6.84</c:v>
                </c:pt>
                <c:pt idx="2">
                  <c:v>6.14</c:v>
                </c:pt>
                <c:pt idx="3">
                  <c:v>8.6199999999999992</c:v>
                </c:pt>
                <c:pt idx="4">
                  <c:v>6.84</c:v>
                </c:pt>
              </c:numCache>
            </c:numRef>
          </c:val>
          <c:extLst xmlns:c16r2="http://schemas.microsoft.com/office/drawing/2015/06/char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16.989999999999998</c:v>
                </c:pt>
                <c:pt idx="1">
                  <c:v>20.13</c:v>
                </c:pt>
                <c:pt idx="2">
                  <c:v>22.62</c:v>
                </c:pt>
                <c:pt idx="3">
                  <c:v>25.25</c:v>
                </c:pt>
                <c:pt idx="4">
                  <c:v>24.02</c:v>
                </c:pt>
              </c:numCache>
            </c:numRef>
          </c:val>
          <c:extLst xmlns:c16r2="http://schemas.microsoft.com/office/drawing/2015/06/char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35016448"/>
        <c:axId val="141579328"/>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3.12</c:v>
                </c:pt>
                <c:pt idx="1">
                  <c:v>4.88</c:v>
                </c:pt>
                <c:pt idx="2">
                  <c:v>3.44</c:v>
                </c:pt>
                <c:pt idx="3">
                  <c:v>7.33</c:v>
                </c:pt>
                <c:pt idx="4">
                  <c:v>-1.1499999999999999</c:v>
                </c:pt>
              </c:numCache>
            </c:numRef>
          </c:val>
          <c:smooth val="0"/>
          <c:extLst xmlns:c16r2="http://schemas.microsoft.com/office/drawing/2015/06/char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35016448"/>
        <c:axId val="141579328"/>
      </c:lineChart>
      <c:catAx>
        <c:axId val="13501644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41579328"/>
        <c:crosses val="autoZero"/>
        <c:auto val="1"/>
        <c:lblAlgn val="ctr"/>
        <c:lblOffset val="100"/>
        <c:tickLblSkip val="1"/>
        <c:tickMarkSkip val="1"/>
        <c:noMultiLvlLbl val="0"/>
      </c:catAx>
      <c:valAx>
        <c:axId val="14157932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501644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EDD3-4C01-8FD0-116669D51FDC}"/>
            </c:ext>
          </c:extLst>
        </c:ser>
        <c:ser>
          <c:idx val="2"/>
          <c:order val="2"/>
          <c:tx>
            <c:strRef>
              <c:f>データシート!$A$29</c:f>
              <c:strCache>
                <c:ptCount val="1"/>
                <c:pt idx="0">
                  <c:v>潟上市合併処理浄化槽事業特別会計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xmlns:c16r2="http://schemas.microsoft.com/office/drawing/2015/06/chart">
            <c:ext xmlns:c16="http://schemas.microsoft.com/office/drawing/2014/chart" uri="{C3380CC4-5D6E-409C-BE32-E72D297353CC}">
              <c16:uniqueId val="{00000002-EDD3-4C01-8FD0-116669D51FDC}"/>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0.01</c:v>
                </c:pt>
                <c:pt idx="2">
                  <c:v>#N/A</c:v>
                </c:pt>
                <c:pt idx="3">
                  <c:v>0.01</c:v>
                </c:pt>
                <c:pt idx="4">
                  <c:v>#N/A</c:v>
                </c:pt>
                <c:pt idx="5">
                  <c:v>0.1</c:v>
                </c:pt>
                <c:pt idx="6">
                  <c:v>#N/A</c:v>
                </c:pt>
                <c:pt idx="7">
                  <c:v>0.01</c:v>
                </c:pt>
                <c:pt idx="8">
                  <c:v>#N/A</c:v>
                </c:pt>
                <c:pt idx="9">
                  <c:v>0.01</c:v>
                </c:pt>
              </c:numCache>
            </c:numRef>
          </c:val>
          <c:extLst xmlns:c16r2="http://schemas.microsoft.com/office/drawing/2015/06/chart">
            <c:ext xmlns:c16="http://schemas.microsoft.com/office/drawing/2014/chart" uri="{C3380CC4-5D6E-409C-BE32-E72D297353CC}">
              <c16:uniqueId val="{00000003-EDD3-4C01-8FD0-116669D51FDC}"/>
            </c:ext>
          </c:extLst>
        </c:ser>
        <c:ser>
          <c:idx val="4"/>
          <c:order val="4"/>
          <c:tx>
            <c:strRef>
              <c:f>データシート!$A$31</c:f>
              <c:strCache>
                <c:ptCount val="1"/>
                <c:pt idx="0">
                  <c:v>潟上市農業集落排水事業特別会計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0.13</c:v>
                </c:pt>
                <c:pt idx="2">
                  <c:v>#N/A</c:v>
                </c:pt>
                <c:pt idx="3">
                  <c:v>7.0000000000000007E-2</c:v>
                </c:pt>
                <c:pt idx="4">
                  <c:v>#N/A</c:v>
                </c:pt>
                <c:pt idx="5">
                  <c:v>0.08</c:v>
                </c:pt>
                <c:pt idx="6">
                  <c:v>#N/A</c:v>
                </c:pt>
                <c:pt idx="7">
                  <c:v>0.08</c:v>
                </c:pt>
                <c:pt idx="8">
                  <c:v>#N/A</c:v>
                </c:pt>
                <c:pt idx="9">
                  <c:v>0.06</c:v>
                </c:pt>
              </c:numCache>
            </c:numRef>
          </c:val>
          <c:extLst xmlns:c16r2="http://schemas.microsoft.com/office/drawing/2015/06/chart">
            <c:ext xmlns:c16="http://schemas.microsoft.com/office/drawing/2014/chart" uri="{C3380CC4-5D6E-409C-BE32-E72D297353CC}">
              <c16:uniqueId val="{00000004-EDD3-4C01-8FD0-116669D51FDC}"/>
            </c:ext>
          </c:extLst>
        </c:ser>
        <c:ser>
          <c:idx val="5"/>
          <c:order val="5"/>
          <c:tx>
            <c:strRef>
              <c:f>データシート!$A$32</c:f>
              <c:strCache>
                <c:ptCount val="1"/>
                <c:pt idx="0">
                  <c:v>潟上市下水道事業特別会計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0.62</c:v>
                </c:pt>
                <c:pt idx="2">
                  <c:v>#N/A</c:v>
                </c:pt>
                <c:pt idx="3">
                  <c:v>0.36</c:v>
                </c:pt>
                <c:pt idx="4">
                  <c:v>#N/A</c:v>
                </c:pt>
                <c:pt idx="5">
                  <c:v>0.41</c:v>
                </c:pt>
                <c:pt idx="6">
                  <c:v>#N/A</c:v>
                </c:pt>
                <c:pt idx="7">
                  <c:v>0.66</c:v>
                </c:pt>
                <c:pt idx="8">
                  <c:v>#N/A</c:v>
                </c:pt>
                <c:pt idx="9">
                  <c:v>0.61</c:v>
                </c:pt>
              </c:numCache>
            </c:numRef>
          </c:val>
          <c:extLst xmlns:c16r2="http://schemas.microsoft.com/office/drawing/2015/06/chart">
            <c:ext xmlns:c16="http://schemas.microsoft.com/office/drawing/2014/chart" uri="{C3380CC4-5D6E-409C-BE32-E72D297353CC}">
              <c16:uniqueId val="{00000005-EDD3-4C01-8FD0-116669D51FDC}"/>
            </c:ext>
          </c:extLst>
        </c:ser>
        <c:ser>
          <c:idx val="6"/>
          <c:order val="6"/>
          <c:tx>
            <c:strRef>
              <c:f>データシート!$A$33</c:f>
              <c:strCache>
                <c:ptCount val="1"/>
                <c:pt idx="0">
                  <c:v>介護保険事業特別会計（保険事業勘定）</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0.74</c:v>
                </c:pt>
                <c:pt idx="2">
                  <c:v>#N/A</c:v>
                </c:pt>
                <c:pt idx="3">
                  <c:v>0.6</c:v>
                </c:pt>
                <c:pt idx="4">
                  <c:v>#N/A</c:v>
                </c:pt>
                <c:pt idx="5">
                  <c:v>0.95</c:v>
                </c:pt>
                <c:pt idx="6">
                  <c:v>#N/A</c:v>
                </c:pt>
                <c:pt idx="7">
                  <c:v>1.51</c:v>
                </c:pt>
                <c:pt idx="8">
                  <c:v>#N/A</c:v>
                </c:pt>
                <c:pt idx="9">
                  <c:v>2.85</c:v>
                </c:pt>
              </c:numCache>
            </c:numRef>
          </c:val>
          <c:extLst xmlns:c16r2="http://schemas.microsoft.com/office/drawing/2015/06/char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2.23</c:v>
                </c:pt>
                <c:pt idx="2">
                  <c:v>#N/A</c:v>
                </c:pt>
                <c:pt idx="3">
                  <c:v>3.14</c:v>
                </c:pt>
                <c:pt idx="4">
                  <c:v>#N/A</c:v>
                </c:pt>
                <c:pt idx="5">
                  <c:v>3.35</c:v>
                </c:pt>
                <c:pt idx="6">
                  <c:v>#N/A</c:v>
                </c:pt>
                <c:pt idx="7">
                  <c:v>2.06</c:v>
                </c:pt>
                <c:pt idx="8">
                  <c:v>#N/A</c:v>
                </c:pt>
                <c:pt idx="9">
                  <c:v>3.43</c:v>
                </c:pt>
              </c:numCache>
            </c:numRef>
          </c:val>
          <c:extLst xmlns:c16r2="http://schemas.microsoft.com/office/drawing/2015/06/char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2.5299999999999998</c:v>
                </c:pt>
                <c:pt idx="2">
                  <c:v>#N/A</c:v>
                </c:pt>
                <c:pt idx="3">
                  <c:v>2.76</c:v>
                </c:pt>
                <c:pt idx="4">
                  <c:v>#N/A</c:v>
                </c:pt>
                <c:pt idx="5">
                  <c:v>3.45</c:v>
                </c:pt>
                <c:pt idx="6">
                  <c:v>#N/A</c:v>
                </c:pt>
                <c:pt idx="7">
                  <c:v>4.0599999999999996</c:v>
                </c:pt>
                <c:pt idx="8">
                  <c:v>#N/A</c:v>
                </c:pt>
                <c:pt idx="9">
                  <c:v>4.3899999999999997</c:v>
                </c:pt>
              </c:numCache>
            </c:numRef>
          </c:val>
          <c:extLst xmlns:c16r2="http://schemas.microsoft.com/office/drawing/2015/06/char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5.23</c:v>
                </c:pt>
                <c:pt idx="2">
                  <c:v>#N/A</c:v>
                </c:pt>
                <c:pt idx="3">
                  <c:v>6.84</c:v>
                </c:pt>
                <c:pt idx="4">
                  <c:v>#N/A</c:v>
                </c:pt>
                <c:pt idx="5">
                  <c:v>6.14</c:v>
                </c:pt>
                <c:pt idx="6">
                  <c:v>#N/A</c:v>
                </c:pt>
                <c:pt idx="7">
                  <c:v>8.6199999999999992</c:v>
                </c:pt>
                <c:pt idx="8">
                  <c:v>#N/A</c:v>
                </c:pt>
                <c:pt idx="9">
                  <c:v>6.84</c:v>
                </c:pt>
              </c:numCache>
            </c:numRef>
          </c:val>
          <c:extLst xmlns:c16r2="http://schemas.microsoft.com/office/drawing/2015/06/char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93613824"/>
        <c:axId val="135626752"/>
      </c:barChart>
      <c:catAx>
        <c:axId val="1936138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626752"/>
        <c:crosses val="autoZero"/>
        <c:auto val="1"/>
        <c:lblAlgn val="ctr"/>
        <c:lblOffset val="100"/>
        <c:tickLblSkip val="1"/>
        <c:tickMarkSkip val="1"/>
        <c:noMultiLvlLbl val="0"/>
      </c:catAx>
      <c:valAx>
        <c:axId val="13562675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36138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1372</c:v>
                </c:pt>
                <c:pt idx="5">
                  <c:v>1418</c:v>
                </c:pt>
                <c:pt idx="8">
                  <c:v>1572</c:v>
                </c:pt>
                <c:pt idx="11">
                  <c:v>1602</c:v>
                </c:pt>
                <c:pt idx="14">
                  <c:v>1614</c:v>
                </c:pt>
              </c:numCache>
            </c:numRef>
          </c:val>
          <c:extLst xmlns:c16r2="http://schemas.microsoft.com/office/drawing/2015/06/char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61</c:v>
                </c:pt>
                <c:pt idx="3">
                  <c:v>53</c:v>
                </c:pt>
                <c:pt idx="6">
                  <c:v>57</c:v>
                </c:pt>
                <c:pt idx="9">
                  <c:v>58</c:v>
                </c:pt>
                <c:pt idx="12">
                  <c:v>58</c:v>
                </c:pt>
              </c:numCache>
            </c:numRef>
          </c:val>
          <c:extLst xmlns:c16r2="http://schemas.microsoft.com/office/drawing/2015/06/char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22</c:v>
                </c:pt>
                <c:pt idx="3">
                  <c:v>21</c:v>
                </c:pt>
                <c:pt idx="6">
                  <c:v>25</c:v>
                </c:pt>
                <c:pt idx="9">
                  <c:v>33</c:v>
                </c:pt>
                <c:pt idx="12">
                  <c:v>47</c:v>
                </c:pt>
              </c:numCache>
            </c:numRef>
          </c:val>
          <c:extLst xmlns:c16r2="http://schemas.microsoft.com/office/drawing/2015/06/char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601</c:v>
                </c:pt>
                <c:pt idx="3">
                  <c:v>576</c:v>
                </c:pt>
                <c:pt idx="6">
                  <c:v>593</c:v>
                </c:pt>
                <c:pt idx="9">
                  <c:v>577</c:v>
                </c:pt>
                <c:pt idx="12">
                  <c:v>561</c:v>
                </c:pt>
              </c:numCache>
            </c:numRef>
          </c:val>
          <c:extLst xmlns:c16r2="http://schemas.microsoft.com/office/drawing/2015/06/char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1468</c:v>
                </c:pt>
                <c:pt idx="3">
                  <c:v>1357</c:v>
                </c:pt>
                <c:pt idx="6">
                  <c:v>1451</c:v>
                </c:pt>
                <c:pt idx="9">
                  <c:v>1454</c:v>
                </c:pt>
                <c:pt idx="12">
                  <c:v>1468</c:v>
                </c:pt>
              </c:numCache>
            </c:numRef>
          </c:val>
          <c:extLst xmlns:c16r2="http://schemas.microsoft.com/office/drawing/2015/06/char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195510784"/>
        <c:axId val="13562963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780</c:v>
                </c:pt>
                <c:pt idx="2">
                  <c:v>#N/A</c:v>
                </c:pt>
                <c:pt idx="3">
                  <c:v>#N/A</c:v>
                </c:pt>
                <c:pt idx="4">
                  <c:v>589</c:v>
                </c:pt>
                <c:pt idx="5">
                  <c:v>#N/A</c:v>
                </c:pt>
                <c:pt idx="6">
                  <c:v>#N/A</c:v>
                </c:pt>
                <c:pt idx="7">
                  <c:v>554</c:v>
                </c:pt>
                <c:pt idx="8">
                  <c:v>#N/A</c:v>
                </c:pt>
                <c:pt idx="9">
                  <c:v>#N/A</c:v>
                </c:pt>
                <c:pt idx="10">
                  <c:v>520</c:v>
                </c:pt>
                <c:pt idx="11">
                  <c:v>#N/A</c:v>
                </c:pt>
                <c:pt idx="12">
                  <c:v>#N/A</c:v>
                </c:pt>
                <c:pt idx="13">
                  <c:v>520</c:v>
                </c:pt>
                <c:pt idx="14">
                  <c:v>#N/A</c:v>
                </c:pt>
              </c:numCache>
            </c:numRef>
          </c:val>
          <c:smooth val="0"/>
          <c:extLst xmlns:c16r2="http://schemas.microsoft.com/office/drawing/2015/06/char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195510784"/>
        <c:axId val="135629632"/>
      </c:lineChart>
      <c:catAx>
        <c:axId val="1955107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5629632"/>
        <c:crosses val="autoZero"/>
        <c:auto val="1"/>
        <c:lblAlgn val="ctr"/>
        <c:lblOffset val="100"/>
        <c:tickLblSkip val="1"/>
        <c:tickMarkSkip val="1"/>
        <c:noMultiLvlLbl val="0"/>
      </c:catAx>
      <c:valAx>
        <c:axId val="13562963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55107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15622</c:v>
                </c:pt>
                <c:pt idx="5">
                  <c:v>16536</c:v>
                </c:pt>
                <c:pt idx="8">
                  <c:v>19695</c:v>
                </c:pt>
                <c:pt idx="11">
                  <c:v>20172</c:v>
                </c:pt>
                <c:pt idx="14">
                  <c:v>20184</c:v>
                </c:pt>
              </c:numCache>
            </c:numRef>
          </c:val>
          <c:extLst xmlns:c16r2="http://schemas.microsoft.com/office/drawing/2015/06/char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187</c:v>
                </c:pt>
                <c:pt idx="5">
                  <c:v>145</c:v>
                </c:pt>
                <c:pt idx="8">
                  <c:v>107</c:v>
                </c:pt>
                <c:pt idx="11">
                  <c:v>78</c:v>
                </c:pt>
                <c:pt idx="14">
                  <c:v>60</c:v>
                </c:pt>
              </c:numCache>
            </c:numRef>
          </c:val>
          <c:extLst xmlns:c16r2="http://schemas.microsoft.com/office/drawing/2015/06/char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2906</c:v>
                </c:pt>
                <c:pt idx="5">
                  <c:v>4193</c:v>
                </c:pt>
                <c:pt idx="8">
                  <c:v>2952</c:v>
                </c:pt>
                <c:pt idx="11">
                  <c:v>2922</c:v>
                </c:pt>
                <c:pt idx="14">
                  <c:v>2776</c:v>
                </c:pt>
              </c:numCache>
            </c:numRef>
          </c:val>
          <c:extLst xmlns:c16r2="http://schemas.microsoft.com/office/drawing/2015/06/char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2145</c:v>
                </c:pt>
                <c:pt idx="3">
                  <c:v>1985</c:v>
                </c:pt>
                <c:pt idx="6">
                  <c:v>1693</c:v>
                </c:pt>
                <c:pt idx="9">
                  <c:v>1518</c:v>
                </c:pt>
                <c:pt idx="12">
                  <c:v>1393</c:v>
                </c:pt>
              </c:numCache>
            </c:numRef>
          </c:val>
          <c:extLst xmlns:c16r2="http://schemas.microsoft.com/office/drawing/2015/06/char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105</c:v>
                </c:pt>
                <c:pt idx="3">
                  <c:v>189</c:v>
                </c:pt>
                <c:pt idx="6">
                  <c:v>348</c:v>
                </c:pt>
                <c:pt idx="9">
                  <c:v>375</c:v>
                </c:pt>
                <c:pt idx="12">
                  <c:v>358</c:v>
                </c:pt>
              </c:numCache>
            </c:numRef>
          </c:val>
          <c:extLst xmlns:c16r2="http://schemas.microsoft.com/office/drawing/2015/06/char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8124</c:v>
                </c:pt>
                <c:pt idx="3">
                  <c:v>7348</c:v>
                </c:pt>
                <c:pt idx="6">
                  <c:v>6952</c:v>
                </c:pt>
                <c:pt idx="9">
                  <c:v>6601</c:v>
                </c:pt>
                <c:pt idx="12">
                  <c:v>6286</c:v>
                </c:pt>
              </c:numCache>
            </c:numRef>
          </c:val>
          <c:extLst xmlns:c16r2="http://schemas.microsoft.com/office/drawing/2015/06/char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220</c:v>
                </c:pt>
                <c:pt idx="3">
                  <c:v>192</c:v>
                </c:pt>
                <c:pt idx="6">
                  <c:v>137</c:v>
                </c:pt>
                <c:pt idx="9">
                  <c:v>110</c:v>
                </c:pt>
                <c:pt idx="12">
                  <c:v>83</c:v>
                </c:pt>
              </c:numCache>
            </c:numRef>
          </c:val>
          <c:extLst xmlns:c16r2="http://schemas.microsoft.com/office/drawing/2015/06/char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12142</c:v>
                </c:pt>
                <c:pt idx="3">
                  <c:v>13969</c:v>
                </c:pt>
                <c:pt idx="6">
                  <c:v>18496</c:v>
                </c:pt>
                <c:pt idx="9">
                  <c:v>19294</c:v>
                </c:pt>
                <c:pt idx="12">
                  <c:v>19441</c:v>
                </c:pt>
              </c:numCache>
            </c:numRef>
          </c:val>
          <c:extLst xmlns:c16r2="http://schemas.microsoft.com/office/drawing/2015/06/char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193833984"/>
        <c:axId val="13563251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4021</c:v>
                </c:pt>
                <c:pt idx="2">
                  <c:v>#N/A</c:v>
                </c:pt>
                <c:pt idx="3">
                  <c:v>#N/A</c:v>
                </c:pt>
                <c:pt idx="4">
                  <c:v>2808</c:v>
                </c:pt>
                <c:pt idx="5">
                  <c:v>#N/A</c:v>
                </c:pt>
                <c:pt idx="6">
                  <c:v>#N/A</c:v>
                </c:pt>
                <c:pt idx="7">
                  <c:v>4873</c:v>
                </c:pt>
                <c:pt idx="8">
                  <c:v>#N/A</c:v>
                </c:pt>
                <c:pt idx="9">
                  <c:v>#N/A</c:v>
                </c:pt>
                <c:pt idx="10">
                  <c:v>4726</c:v>
                </c:pt>
                <c:pt idx="11">
                  <c:v>#N/A</c:v>
                </c:pt>
                <c:pt idx="12">
                  <c:v>#N/A</c:v>
                </c:pt>
                <c:pt idx="13">
                  <c:v>4541</c:v>
                </c:pt>
                <c:pt idx="14">
                  <c:v>#N/A</c:v>
                </c:pt>
              </c:numCache>
            </c:numRef>
          </c:val>
          <c:smooth val="0"/>
          <c:extLst xmlns:c16r2="http://schemas.microsoft.com/office/drawing/2015/06/char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193833984"/>
        <c:axId val="135632512"/>
      </c:lineChart>
      <c:catAx>
        <c:axId val="19383398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5632512"/>
        <c:crosses val="autoZero"/>
        <c:auto val="1"/>
        <c:lblAlgn val="ctr"/>
        <c:lblOffset val="100"/>
        <c:tickLblSkip val="1"/>
        <c:tickMarkSkip val="1"/>
        <c:noMultiLvlLbl val="0"/>
      </c:catAx>
      <c:valAx>
        <c:axId val="13563251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9383398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{C2ECE91E-622D-4DF5-8609-877694C35EEB}</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{9424E4FC-68E4-4C8B-9C6D-6B9BCA6B1BB4}</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{FB669E4E-249A-4AF7-99BB-E605FDDF7FFB}</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{BE2AA8C8-8A14-4E91-B69D-5C9B22E3D031}</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{D29BA8D5-FE26-4D03-B8D5-DC13F2172333}</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55.1</c:v>
                </c:pt>
              </c:numCache>
            </c:numRef>
          </c:xVal>
          <c:yVal>
            <c:numRef>
              <c:f>公会計指標分析・財政指標組合せ分析表!$K$51:$O$51</c:f>
              <c:numCache>
                <c:formatCode>#,##0.0;"▲ "#,##0.0</c:formatCode>
                <c:ptCount val="5"/>
                <c:pt idx="3">
                  <c:v>57.6</c:v>
                </c:pt>
              </c:numCache>
            </c:numRef>
          </c:yVal>
          <c:smooth val="0"/>
          <c:extLst xmlns:c16r2="http://schemas.microsoft.com/office/drawing/2015/06/char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{DE0A3176-2DE3-4451-9567-F7656AECE159}</c15:txfldGUID>
                      <c15:f>マスタシート!$K$50</c15:f>
                      <c15:dlblFieldTableCache>
                        <c:ptCount val="1"/>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{DB3CF4EE-947D-47A5-A9E5-1F9992DE3333}</c15:txfldGUID>
                      <c15:f>マスタシート!$L$50</c15:f>
                      <c15:dlblFieldTableCache>
                        <c:ptCount val="1"/>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{B0B0ECA3-9698-4F1A-8E77-8EB7151E77C5}</c15:txfldGUID>
                      <c15:f>マスタシート!$M$50</c15:f>
                      <c15:dlblFieldTableCache>
                        <c:ptCount val="1"/>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{EFF88260-EE39-4B75-A18B-0FE9BCECFEC0}</c15:txfldGUID>
                      <c15:f>マスタシート!$N$50</c15:f>
                      <c15:dlblFieldTableCache>
                        <c:ptCount val="1"/>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{34C2F6A1-7A1A-4325-A764-29F3365E5D35}</c15:txfldGUID>
                      <c15:f>マスタシート!$O$50</c15:f>
                      <c15:dlblFieldTableCache>
                        <c:ptCount val="1"/>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56.4</c:v>
                </c:pt>
              </c:numCache>
            </c:numRef>
          </c:xVal>
          <c:yVal>
            <c:numRef>
              <c:f>公会計指標分析・財政指標組合せ分析表!$K$55:$O$55</c:f>
              <c:numCache>
                <c:formatCode>#,##0.0;"▲ "#,##0.0</c:formatCode>
                <c:ptCount val="5"/>
                <c:pt idx="3">
                  <c:v>41.5</c:v>
                </c:pt>
              </c:numCache>
            </c:numRef>
          </c:yVal>
          <c:smooth val="0"/>
          <c:extLst xmlns:c16r2="http://schemas.microsoft.com/office/drawing/2015/06/char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86542912"/>
        <c:axId val="186543488"/>
      </c:scatterChart>
      <c:valAx>
        <c:axId val="186542912"/>
        <c:scaling>
          <c:orientation val="minMax"/>
          <c:max val="56.6"/>
          <c:min val="55"/>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6543488"/>
        <c:crosses val="autoZero"/>
        <c:crossBetween val="midCat"/>
      </c:valAx>
      <c:valAx>
        <c:axId val="186543488"/>
        <c:scaling>
          <c:orientation val="minMax"/>
          <c:max val="61"/>
          <c:min val="3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654291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{4631AB30-8AF2-4774-9AD3-F927289A326D}</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0-76FE-40FB-9462-AE14C7AF5793}"/>
                </c:ext>
              </c:extLst>
            </c:dLbl>
            <c:dLbl>
              <c:idx val="1"/>
              <c:layout>
                <c:manualLayout>
                  <c:x val="-4.5171070442460083E-2"/>
                  <c:y val="-6.2527233115468414E-2"/>
                </c:manualLayout>
              </c:layout>
              <c:tx>
                <c:strRef>
                  <c:f>公会計指標分析・財政指標組合せ分析表!$L$72</c:f>
                  <c:strCache>
                    <c:ptCount val="1"/>
                    <c:pt idx="0">
                      <c:v>H25</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{1BE199BE-C768-4BD4-9AAA-DE9014C26075}</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{24235B34-0167-4D91-A8EF-E1BCD2DD4688}</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2-76FE-40FB-9462-AE14C7AF5793}"/>
                </c:ext>
              </c:extLst>
            </c:dLbl>
            <c:dLbl>
              <c:idx val="3"/>
              <c:layout>
                <c:manualLayout>
                  <c:x val="-2.9843201884306187E-2"/>
                  <c:y val="-6.2527233115468414E-2"/>
                </c:manualLayout>
              </c:layout>
              <c:tx>
                <c:strRef>
                  <c:f>公会計指標分析・財政指標組合せ分析表!$N$72</c:f>
                  <c:strCache>
                    <c:ptCount val="1"/>
                    <c:pt idx="0">
                      <c:v>H27</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{7766F686-8997-40BA-BE11-58CAEFBD06A2}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3-76FE-40FB-9462-AE14C7AF5793}"/>
                </c:ext>
              </c:extLst>
            </c:dLbl>
            <c:dLbl>
              <c:idx val="4"/>
              <c:layout>
                <c:manualLayout>
                  <c:x val="-3.3567722639321229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{486D203D-4D6C-4DC7-BDB4-AD06145C71E5}</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11.1</c:v>
                </c:pt>
                <c:pt idx="1">
                  <c:v>9.1999999999999993</c:v>
                </c:pt>
                <c:pt idx="2">
                  <c:v>7.7</c:v>
                </c:pt>
                <c:pt idx="3">
                  <c:v>6.7</c:v>
                </c:pt>
                <c:pt idx="4">
                  <c:v>6.5</c:v>
                </c:pt>
              </c:numCache>
            </c:numRef>
          </c:xVal>
          <c:yVal>
            <c:numRef>
              <c:f>公会計指標分析・財政指標組合せ分析表!$K$73:$O$73</c:f>
              <c:numCache>
                <c:formatCode>#,##0.0;"▲ "#,##0.0</c:formatCode>
                <c:ptCount val="5"/>
                <c:pt idx="0">
                  <c:v>48.8</c:v>
                </c:pt>
                <c:pt idx="1">
                  <c:v>34</c:v>
                </c:pt>
                <c:pt idx="2">
                  <c:v>59.8</c:v>
                </c:pt>
                <c:pt idx="3">
                  <c:v>57.6</c:v>
                </c:pt>
                <c:pt idx="4">
                  <c:v>56.9</c:v>
                </c:pt>
              </c:numCache>
            </c:numRef>
          </c:yVal>
          <c:smooth val="0"/>
          <c:extLst xmlns:c16r2="http://schemas.microsoft.com/office/drawing/2015/06/char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{92702790-5E60-46E0-9EA3-B515189B173C}</c15:txfldGUID>
                      <c15:f>マスタシート!$K$72</c15:f>
                      <c15:dlblFieldTableCache>
                        <c:ptCount val="1"/>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{2C8EB5FF-97AE-4BF6-9295-E7F8F7711EF4}</c15:txfldGUID>
                      <c15:f>マスタシート!$L$72</c15:f>
                      <c15:dlblFieldTableCache>
                        <c:ptCount val="1"/>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{1034824A-777C-493A-9F0D-1F919F1C06AB}</c15:txfldGUID>
                      <c15:f>マスタシート!$M$72</c15:f>
                      <c15:dlblFieldTableCache>
                        <c:ptCount val="1"/>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{1BB410FB-C2C9-4BFF-B2F8-F10F2FD24172}</c15:txfldGUID>
                      <c15:f>マスタシート!$N$72</c15:f>
                      <c15:dlblFieldTableCache>
                        <c:ptCount val="1"/>
                      </c15:dlblFieldTableCache>
                    </c15:dlblFTEntry>
                  </c15:dlblFieldTable>
                  <c15:showDataLabelsRange val="0"/>
                </c:ext>
                <c:ext xmlns:c16="http://schemas.microsoft.com/office/drawing/2014/chart" uri="{C3380CC4-5D6E-409C-BE32-E72D297353CC}">
                  <c16:uniqueId val="{00000009-76FE-40FB-9462-AE14C7AF5793}"/>
                </c:ext>
              </c:extLst>
            </c:dLbl>
            <c:dLbl>
              <c:idx val="4"/>
              <c:layout>
                <c:manualLayout>
                  <c:x val="-1.823985408116735E-2"/>
                  <c:y val="-6.2527233115468414E-2"/>
                </c:manualLayout>
              </c:layout>
              <c:tx>
                <c:strRef>
                  <c:f>公会計指標分析・財政指標組合せ分析表!$O$72</c:f>
                  <c:strCache>
                    <c:ptCount val="1"/>
                    <c:pt idx="0">
                      <c:v>H28</c:v>
                    </c:pt>
                  </c:strCache>
                </c:strRef>
              </c:tx>
              <c:dLblPos val="r"/>
              <c:showLegendKey val="0"/>
              <c:showVal val="0"/>
              <c:showCatName val="0"/>
              <c:showSerName val="0"/>
              <c:showPercent val="0"/>
              <c:showBubbleSize val="0"/>
              <c:extLst xmlns:c16r2="http://schemas.microsoft.com/office/drawing/2015/06/chart">
                <c:ext xmlns:c15="http://schemas.microsoft.com/office/drawing/2012/chart" uri="{CE6537A1-D6FC-4f65-9D91-7224C49458BB}">
                  <c15:dlblFieldTable>
                    <c15:dlblFTEntry>
                      <c15:txfldGUID>{E4223206-EBA5-4E7D-A6F9-287CA62DC6BB}</c15:txfldGUID>
                      <c15:f>マスタシート!$O$72</c15:f>
                      <c15:dlblFieldTableCache>
                        <c:ptCount val="1"/>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12.8</c:v>
                </c:pt>
                <c:pt idx="1">
                  <c:v>12</c:v>
                </c:pt>
                <c:pt idx="2">
                  <c:v>11.1</c:v>
                </c:pt>
                <c:pt idx="3">
                  <c:v>9.6</c:v>
                </c:pt>
                <c:pt idx="4">
                  <c:v>9.1999999999999993</c:v>
                </c:pt>
              </c:numCache>
            </c:numRef>
          </c:xVal>
          <c:yVal>
            <c:numRef>
              <c:f>公会計指標分析・財政指標組合せ分析表!$K$77:$O$77</c:f>
              <c:numCache>
                <c:formatCode>#,##0.0;"▲ "#,##0.0</c:formatCode>
                <c:ptCount val="5"/>
                <c:pt idx="0">
                  <c:v>76.2</c:v>
                </c:pt>
                <c:pt idx="1">
                  <c:v>65.3</c:v>
                </c:pt>
                <c:pt idx="2">
                  <c:v>60.8</c:v>
                </c:pt>
                <c:pt idx="3">
                  <c:v>41.5</c:v>
                </c:pt>
                <c:pt idx="4">
                  <c:v>36.6</c:v>
                </c:pt>
              </c:numCache>
            </c:numRef>
          </c:yVal>
          <c:smooth val="0"/>
          <c:extLst xmlns:c16r2="http://schemas.microsoft.com/office/drawing/2015/06/char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86545792"/>
        <c:axId val="186546368"/>
      </c:scatterChart>
      <c:valAx>
        <c:axId val="186545792"/>
        <c:scaling>
          <c:orientation val="minMax"/>
          <c:max val="13.4"/>
          <c:min val="6.1"/>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86546368"/>
        <c:crosses val="autoZero"/>
        <c:crossBetween val="midCat"/>
      </c:valAx>
      <c:valAx>
        <c:axId val="186546368"/>
        <c:scaling>
          <c:orientation val="minMax"/>
          <c:max val="84"/>
          <c:min val="29"/>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86545792"/>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秋田県潟上市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・実質公債費比率の分子は、前年度同額となっ</a:t>
          </a:r>
          <a:r>
            <a:rPr lang="ja-JP" altLang="en-US" sz="1100">
              <a:solidFill>
                <a:schemeClr val="dk1"/>
              </a:solidFill>
              <a:effectLst/>
              <a:latin typeface="+mn-lt"/>
              <a:ea typeface="+mn-ea"/>
              <a:cs typeface="+mn-cs"/>
            </a:rPr>
            <a:t>ている。</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本市では主に合併特例事業債を活用し</a:t>
          </a:r>
          <a:r>
            <a:rPr lang="ja-JP" altLang="en-US" sz="1100">
              <a:solidFill>
                <a:schemeClr val="dk1"/>
              </a:solidFill>
              <a:effectLst/>
              <a:latin typeface="+mn-lt"/>
              <a:ea typeface="+mn-ea"/>
              <a:cs typeface="+mn-cs"/>
            </a:rPr>
            <a:t>た地方債の借入を今後も予定し</a:t>
          </a:r>
          <a:r>
            <a:rPr lang="ja-JP" altLang="ja-JP" sz="1100">
              <a:solidFill>
                <a:schemeClr val="dk1"/>
              </a:solidFill>
              <a:effectLst/>
              <a:latin typeface="+mn-lt"/>
              <a:ea typeface="+mn-ea"/>
              <a:cs typeface="+mn-cs"/>
            </a:rPr>
            <a:t>ているため、元利償還金が増加傾向にあることから、</a:t>
          </a:r>
          <a:r>
            <a:rPr lang="ja-JP" altLang="en-US" sz="1100">
              <a:solidFill>
                <a:schemeClr val="dk1"/>
              </a:solidFill>
              <a:effectLst/>
              <a:latin typeface="+mn-lt"/>
              <a:ea typeface="+mn-ea"/>
              <a:cs typeface="+mn-cs"/>
            </a:rPr>
            <a:t>分子は</a:t>
          </a:r>
          <a:r>
            <a:rPr lang="ja-JP" altLang="ja-JP" sz="1100">
              <a:solidFill>
                <a:schemeClr val="dk1"/>
              </a:solidFill>
              <a:effectLst/>
              <a:latin typeface="+mn-lt"/>
              <a:ea typeface="+mn-ea"/>
              <a:cs typeface="+mn-cs"/>
            </a:rPr>
            <a:t>増加すると見込まれる</a:t>
          </a:r>
          <a:r>
            <a:rPr lang="ja-JP" altLang="en-US" sz="1100">
              <a:solidFill>
                <a:schemeClr val="dk1"/>
              </a:solidFill>
              <a:effectLst/>
              <a:latin typeface="+mn-lt"/>
              <a:ea typeface="+mn-ea"/>
              <a:cs typeface="+mn-cs"/>
            </a:rPr>
            <a:t>。今後も、</a:t>
          </a:r>
          <a:r>
            <a:rPr lang="ja-JP" altLang="ja-JP" sz="1100">
              <a:solidFill>
                <a:schemeClr val="dk1"/>
              </a:solidFill>
              <a:effectLst/>
              <a:latin typeface="+mn-lt"/>
              <a:ea typeface="+mn-ea"/>
              <a:cs typeface="+mn-cs"/>
            </a:rPr>
            <a:t>繰上償還を着実に実施することで財政の健全化に努めていく。</a:t>
          </a:r>
          <a:endParaRPr lang="ja-JP" altLang="ja-JP">
            <a:effectLst/>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秋田県潟上市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1100">
              <a:solidFill>
                <a:schemeClr val="dk1"/>
              </a:solidFill>
              <a:effectLst/>
              <a:latin typeface="+mn-lt"/>
              <a:ea typeface="+mn-ea"/>
              <a:cs typeface="+mn-cs"/>
            </a:rPr>
            <a:t>・下水道事業の縮小や職員数の減により、公営企業債等繰入見込額や退職手当負担見込額が減少傾向にある一方で、一般会計等に係る地方債現在高は、合併特例事業債を活用した</a:t>
          </a:r>
          <a:r>
            <a:rPr lang="ja-JP" altLang="en-US" sz="1100">
              <a:solidFill>
                <a:schemeClr val="dk1"/>
              </a:solidFill>
              <a:effectLst/>
              <a:latin typeface="+mn-lt"/>
              <a:ea typeface="+mn-ea"/>
              <a:cs typeface="+mn-cs"/>
            </a:rPr>
            <a:t>新庁舎</a:t>
          </a:r>
          <a:r>
            <a:rPr lang="ja-JP" altLang="ja-JP" sz="1100">
              <a:solidFill>
                <a:schemeClr val="dk1"/>
              </a:solidFill>
              <a:effectLst/>
              <a:latin typeface="+mn-lt"/>
              <a:ea typeface="+mn-ea"/>
              <a:cs typeface="+mn-cs"/>
            </a:rPr>
            <a:t>などの公共施設整備事業の実施により、平成２６年度の大幅な増加に加え、今後も</a:t>
          </a:r>
          <a:r>
            <a:rPr lang="ja-JP" altLang="en-US" sz="1100">
              <a:solidFill>
                <a:schemeClr val="dk1"/>
              </a:solidFill>
              <a:effectLst/>
              <a:latin typeface="+mn-lt"/>
              <a:ea typeface="+mn-ea"/>
              <a:cs typeface="+mn-cs"/>
            </a:rPr>
            <a:t>小中学校</a:t>
          </a:r>
          <a:r>
            <a:rPr lang="ja-JP" altLang="ja-JP" sz="1100">
              <a:solidFill>
                <a:schemeClr val="dk1"/>
              </a:solidFill>
              <a:effectLst/>
              <a:latin typeface="+mn-lt"/>
              <a:ea typeface="+mn-ea"/>
              <a:cs typeface="+mn-cs"/>
            </a:rPr>
            <a:t>などの公共施設整備事業を予定していることから、将来負担額は全体として増加すると見込まれる。</a:t>
          </a:r>
        </a:p>
        <a:p>
          <a:r>
            <a:rPr lang="ja-JP" altLang="ja-JP" sz="1100">
              <a:solidFill>
                <a:schemeClr val="dk1"/>
              </a:solidFill>
              <a:effectLst/>
              <a:latin typeface="+mn-lt"/>
              <a:ea typeface="+mn-ea"/>
              <a:cs typeface="+mn-cs"/>
            </a:rPr>
            <a:t>・基準財政需要額算入見込額が合併特例債償還費の増により増加傾向にあるが、充当可能基金の</a:t>
          </a:r>
          <a:r>
            <a:rPr lang="ja-JP" altLang="en-US" sz="1100">
              <a:solidFill>
                <a:schemeClr val="dk1"/>
              </a:solidFill>
              <a:effectLst/>
              <a:latin typeface="+mn-lt"/>
              <a:ea typeface="+mn-ea"/>
              <a:cs typeface="+mn-cs"/>
            </a:rPr>
            <a:t>経常的な</a:t>
          </a:r>
          <a:r>
            <a:rPr lang="ja-JP" altLang="ja-JP" sz="1100">
              <a:solidFill>
                <a:schemeClr val="dk1"/>
              </a:solidFill>
              <a:effectLst/>
              <a:latin typeface="+mn-lt"/>
              <a:ea typeface="+mn-ea"/>
              <a:cs typeface="+mn-cs"/>
            </a:rPr>
            <a:t>活用を予定しており、充当可能財源等は全体として減少すると見込まれる。</a:t>
          </a:r>
          <a:r>
            <a:rPr lang="ja-JP" altLang="en-US" sz="1100">
              <a:solidFill>
                <a:schemeClr val="dk1"/>
              </a:solidFill>
              <a:effectLst/>
              <a:latin typeface="+mn-lt"/>
              <a:ea typeface="+mn-ea"/>
              <a:cs typeface="+mn-cs"/>
            </a:rPr>
            <a:t>今後は、ふるさと納税を原資としたふるさと応援基金への積立てなど、各種基金の積立てを着実に実施することで財政の健全化に努めていく。</a:t>
          </a:r>
          <a:endParaRPr lang="ja-JP" altLang="ja-JP" sz="1400">
            <a:effectLst/>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xmlns=""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xmlns=""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秋田県潟上市</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33,486
33,442
97.72
16,285,713
15,574,282
654,513
9,566,195
19,441,012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56.9</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59.9</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chemeClr val="dk1"/>
              </a:solidFill>
              <a:effectLst/>
              <a:latin typeface="+mn-lt"/>
              <a:ea typeface="+mn-ea"/>
              <a:cs typeface="+mn-cs"/>
            </a:rPr>
            <a:t>　有形固定資産減価償却率については類似団体平均を下回っている。主な要因は、新庁舎建設による建物取得価格が大幅に増加したためである。</a:t>
          </a:r>
          <a:endParaRPr lang="ja-JP" altLang="ja-JP" sz="1000">
            <a:effectLst/>
          </a:endParaRPr>
        </a:p>
        <a:p>
          <a:r>
            <a:rPr kumimoji="1" lang="ja-JP" altLang="ja-JP" sz="1000">
              <a:solidFill>
                <a:schemeClr val="dk1"/>
              </a:solidFill>
              <a:effectLst/>
              <a:latin typeface="+mn-lt"/>
              <a:ea typeface="+mn-ea"/>
              <a:cs typeface="+mn-cs"/>
            </a:rPr>
            <a:t>　当市では、平成</a:t>
          </a:r>
          <a:r>
            <a:rPr kumimoji="1" lang="en-US" altLang="ja-JP" sz="1000">
              <a:solidFill>
                <a:schemeClr val="dk1"/>
              </a:solidFill>
              <a:effectLst/>
              <a:latin typeface="+mn-lt"/>
              <a:ea typeface="+mn-ea"/>
              <a:cs typeface="+mn-cs"/>
            </a:rPr>
            <a:t>28</a:t>
          </a:r>
          <a:r>
            <a:rPr kumimoji="1" lang="ja-JP" altLang="ja-JP" sz="1000">
              <a:solidFill>
                <a:schemeClr val="dk1"/>
              </a:solidFill>
              <a:effectLst/>
              <a:latin typeface="+mn-lt"/>
              <a:ea typeface="+mn-ea"/>
              <a:cs typeface="+mn-cs"/>
            </a:rPr>
            <a:t>年度に策定した公共施設等総合管理計画において、公共施設等のうち建物施設の延べ床面積を５％削減するという目標を掲げ、老朽化した施設の集約化・複合化や除却を進めていく方針である。</a:t>
          </a:r>
          <a:endParaRPr lang="ja-JP" altLang="ja-JP" sz="1000">
            <a:effectLst/>
          </a:endParaRPr>
        </a:p>
        <a:p>
          <a:r>
            <a:rPr kumimoji="1" lang="ja-JP" altLang="ja-JP" sz="1000">
              <a:solidFill>
                <a:schemeClr val="dk1"/>
              </a:solidFill>
              <a:effectLst/>
              <a:latin typeface="+mn-lt"/>
              <a:ea typeface="+mn-ea"/>
              <a:cs typeface="+mn-cs"/>
            </a:rPr>
            <a:t>　現在、個々の公共施設等について個別施設計画を策定中であり、当該計画に基づいた各施設の維持管理を適切に実施していく。</a:t>
          </a:r>
          <a:endParaRPr lang="ja-JP" altLang="ja-JP" sz="1000">
            <a:effectLst/>
          </a:endParaRP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34</xdr:row>
      <xdr:rowOff>141817</xdr:rowOff>
    </xdr:from>
    <xdr:to>
      <xdr:col>4</xdr:col>
      <xdr:colOff>539750</xdr:colOff>
      <xdr:row>34</xdr:row>
      <xdr:rowOff>141817</xdr:rowOff>
    </xdr:to>
    <xdr:cxnSp macro="">
      <xdr:nvCxnSpPr>
        <xdr:cNvPr id="51" name="直線コネクタ 50"/>
        <xdr:cNvCxnSpPr/>
      </xdr:nvCxnSpPr>
      <xdr:spPr>
        <a:xfrm>
          <a:off x="1270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48016</xdr:rowOff>
    </xdr:from>
    <xdr:ext cx="359393" cy="225703"/>
    <xdr:sp macro="" textlink="">
      <xdr:nvSpPr>
        <xdr:cNvPr id="52" name="テキスト ボックス 51"/>
        <xdr:cNvSpPr txBox="1"/>
      </xdr:nvSpPr>
      <xdr:spPr>
        <a:xfrm>
          <a:off x="847107" y="66583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32</xdr:row>
      <xdr:rowOff>124883</xdr:rowOff>
    </xdr:from>
    <xdr:to>
      <xdr:col>4</xdr:col>
      <xdr:colOff>539750</xdr:colOff>
      <xdr:row>32</xdr:row>
      <xdr:rowOff>124883</xdr:rowOff>
    </xdr:to>
    <xdr:cxnSp macro="">
      <xdr:nvCxnSpPr>
        <xdr:cNvPr id="53" name="直線コネクタ 52"/>
        <xdr:cNvCxnSpPr/>
      </xdr:nvCxnSpPr>
      <xdr:spPr>
        <a:xfrm>
          <a:off x="1270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31082</xdr:rowOff>
    </xdr:from>
    <xdr:ext cx="359393" cy="225703"/>
    <xdr:sp macro="" textlink="">
      <xdr:nvSpPr>
        <xdr:cNvPr id="54" name="テキスト ボックス 53"/>
        <xdr:cNvSpPr txBox="1"/>
      </xdr:nvSpPr>
      <xdr:spPr>
        <a:xfrm>
          <a:off x="847107" y="62985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30</xdr:row>
      <xdr:rowOff>107950</xdr:rowOff>
    </xdr:from>
    <xdr:to>
      <xdr:col>4</xdr:col>
      <xdr:colOff>539750</xdr:colOff>
      <xdr:row>30</xdr:row>
      <xdr:rowOff>107950</xdr:rowOff>
    </xdr:to>
    <xdr:cxnSp macro="">
      <xdr:nvCxnSpPr>
        <xdr:cNvPr id="55" name="直線コネクタ 54"/>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14149</xdr:rowOff>
    </xdr:from>
    <xdr:ext cx="359393" cy="225703"/>
    <xdr:sp macro="" textlink="">
      <xdr:nvSpPr>
        <xdr:cNvPr id="56" name="テキスト ボックス 55"/>
        <xdr:cNvSpPr txBox="1"/>
      </xdr:nvSpPr>
      <xdr:spPr>
        <a:xfrm>
          <a:off x="847107" y="59386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28</xdr:row>
      <xdr:rowOff>91017</xdr:rowOff>
    </xdr:from>
    <xdr:to>
      <xdr:col>4</xdr:col>
      <xdr:colOff>539750</xdr:colOff>
      <xdr:row>28</xdr:row>
      <xdr:rowOff>91017</xdr:rowOff>
    </xdr:to>
    <xdr:cxnSp macro="">
      <xdr:nvCxnSpPr>
        <xdr:cNvPr id="57" name="直線コネクタ 56"/>
        <xdr:cNvCxnSpPr/>
      </xdr:nvCxnSpPr>
      <xdr:spPr>
        <a:xfrm>
          <a:off x="1270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168666</xdr:rowOff>
    </xdr:from>
    <xdr:ext cx="359393" cy="225703"/>
    <xdr:sp macro="" textlink="">
      <xdr:nvSpPr>
        <xdr:cNvPr id="58" name="テキスト ボックス 57"/>
        <xdr:cNvSpPr txBox="1"/>
      </xdr:nvSpPr>
      <xdr:spPr>
        <a:xfrm>
          <a:off x="847107" y="557886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26</xdr:row>
      <xdr:rowOff>74083</xdr:rowOff>
    </xdr:from>
    <xdr:to>
      <xdr:col>4</xdr:col>
      <xdr:colOff>539750</xdr:colOff>
      <xdr:row>26</xdr:row>
      <xdr:rowOff>74083</xdr:rowOff>
    </xdr:to>
    <xdr:cxnSp macro="">
      <xdr:nvCxnSpPr>
        <xdr:cNvPr id="59" name="直線コネクタ 58"/>
        <xdr:cNvCxnSpPr/>
      </xdr:nvCxnSpPr>
      <xdr:spPr>
        <a:xfrm>
          <a:off x="1270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151732</xdr:rowOff>
    </xdr:from>
    <xdr:ext cx="359393" cy="225703"/>
    <xdr:sp macro="" textlink="">
      <xdr:nvSpPr>
        <xdr:cNvPr id="60" name="テキスト ボックス 59"/>
        <xdr:cNvSpPr txBox="1"/>
      </xdr:nvSpPr>
      <xdr:spPr>
        <a:xfrm>
          <a:off x="847107" y="521903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1" name="直線コネクタ 60"/>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23</xdr:row>
      <xdr:rowOff>134799</xdr:rowOff>
    </xdr:from>
    <xdr:ext cx="359393" cy="225703"/>
    <xdr:sp macro="" textlink="">
      <xdr:nvSpPr>
        <xdr:cNvPr id="62" name="テキスト ボックス 61"/>
        <xdr:cNvSpPr txBox="1"/>
      </xdr:nvSpPr>
      <xdr:spPr>
        <a:xfrm>
          <a:off x="847107" y="4859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3"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35772</xdr:rowOff>
    </xdr:from>
    <xdr:to>
      <xdr:col>3</xdr:col>
      <xdr:colOff>1170940</xdr:colOff>
      <xdr:row>34</xdr:row>
      <xdr:rowOff>95038</xdr:rowOff>
    </xdr:to>
    <xdr:cxnSp macro="">
      <xdr:nvCxnSpPr>
        <xdr:cNvPr id="64" name="直線コネクタ 63"/>
        <xdr:cNvCxnSpPr/>
      </xdr:nvCxnSpPr>
      <xdr:spPr>
        <a:xfrm flipV="1">
          <a:off x="4760595" y="5445972"/>
          <a:ext cx="1270" cy="12594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98865</xdr:rowOff>
    </xdr:from>
    <xdr:ext cx="405111" cy="259045"/>
    <xdr:sp macro="" textlink="">
      <xdr:nvSpPr>
        <xdr:cNvPr id="65" name="有形固定資産減価償却率最小値テキスト"/>
        <xdr:cNvSpPr txBox="1"/>
      </xdr:nvSpPr>
      <xdr:spPr>
        <a:xfrm>
          <a:off x="4813300" y="6709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41.3</a:t>
          </a:r>
          <a:endParaRPr kumimoji="1" lang="ja-JP" altLang="en-US" sz="1000" b="1">
            <a:latin typeface="ＭＳ Ｐゴシック"/>
          </a:endParaRPr>
        </a:p>
      </xdr:txBody>
    </xdr:sp>
    <xdr:clientData/>
  </xdr:oneCellAnchor>
  <xdr:twoCellAnchor>
    <xdr:from>
      <xdr:col>3</xdr:col>
      <xdr:colOff>1082675</xdr:colOff>
      <xdr:row>34</xdr:row>
      <xdr:rowOff>95038</xdr:rowOff>
    </xdr:from>
    <xdr:to>
      <xdr:col>3</xdr:col>
      <xdr:colOff>1260475</xdr:colOff>
      <xdr:row>34</xdr:row>
      <xdr:rowOff>95038</xdr:rowOff>
    </xdr:to>
    <xdr:cxnSp macro="">
      <xdr:nvCxnSpPr>
        <xdr:cNvPr id="66" name="直線コネクタ 65"/>
        <xdr:cNvCxnSpPr/>
      </xdr:nvCxnSpPr>
      <xdr:spPr>
        <a:xfrm>
          <a:off x="4673600" y="6705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25</xdr:row>
      <xdr:rowOff>153899</xdr:rowOff>
    </xdr:from>
    <xdr:ext cx="405111" cy="259045"/>
    <xdr:sp macro="" textlink="">
      <xdr:nvSpPr>
        <xdr:cNvPr id="67" name="有形固定資産減価償却率最大値テキスト"/>
        <xdr:cNvSpPr txBox="1"/>
      </xdr:nvSpPr>
      <xdr:spPr>
        <a:xfrm>
          <a:off x="4813300" y="52211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76.3</a:t>
          </a:r>
          <a:endParaRPr kumimoji="1" lang="ja-JP" altLang="en-US" sz="1000" b="1">
            <a:latin typeface="ＭＳ Ｐゴシック"/>
          </a:endParaRPr>
        </a:p>
      </xdr:txBody>
    </xdr:sp>
    <xdr:clientData/>
  </xdr:oneCellAnchor>
  <xdr:twoCellAnchor>
    <xdr:from>
      <xdr:col>3</xdr:col>
      <xdr:colOff>1082675</xdr:colOff>
      <xdr:row>27</xdr:row>
      <xdr:rowOff>35772</xdr:rowOff>
    </xdr:from>
    <xdr:to>
      <xdr:col>3</xdr:col>
      <xdr:colOff>1260475</xdr:colOff>
      <xdr:row>27</xdr:row>
      <xdr:rowOff>35772</xdr:rowOff>
    </xdr:to>
    <xdr:cxnSp macro="">
      <xdr:nvCxnSpPr>
        <xdr:cNvPr id="68" name="直線コネクタ 67"/>
        <xdr:cNvCxnSpPr/>
      </xdr:nvCxnSpPr>
      <xdr:spPr>
        <a:xfrm>
          <a:off x="4673600" y="5445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30</xdr:row>
      <xdr:rowOff>157920</xdr:rowOff>
    </xdr:from>
    <xdr:ext cx="405111" cy="259045"/>
    <xdr:sp macro="" textlink="">
      <xdr:nvSpPr>
        <xdr:cNvPr id="69" name="有形固定資産減価償却率平均値テキスト"/>
        <xdr:cNvSpPr txBox="1"/>
      </xdr:nvSpPr>
      <xdr:spPr>
        <a:xfrm>
          <a:off x="4813300" y="60824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56.6</a:t>
          </a:r>
          <a:endParaRPr kumimoji="1" lang="ja-JP" altLang="en-US" sz="1000" b="1">
            <a:solidFill>
              <a:srgbClr val="000080"/>
            </a:solidFill>
            <a:latin typeface="ＭＳ Ｐゴシック"/>
          </a:endParaRPr>
        </a:p>
      </xdr:txBody>
    </xdr:sp>
    <xdr:clientData/>
  </xdr:oneCellAnchor>
  <xdr:twoCellAnchor>
    <xdr:from>
      <xdr:col>3</xdr:col>
      <xdr:colOff>1120775</xdr:colOff>
      <xdr:row>31</xdr:row>
      <xdr:rowOff>8043</xdr:rowOff>
    </xdr:from>
    <xdr:to>
      <xdr:col>3</xdr:col>
      <xdr:colOff>1222375</xdr:colOff>
      <xdr:row>31</xdr:row>
      <xdr:rowOff>109643</xdr:rowOff>
    </xdr:to>
    <xdr:sp macro="" textlink="">
      <xdr:nvSpPr>
        <xdr:cNvPr id="70" name="フローチャート : 判断 69"/>
        <xdr:cNvSpPr/>
      </xdr:nvSpPr>
      <xdr:spPr>
        <a:xfrm>
          <a:off x="4711700" y="610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15240</xdr:rowOff>
    </xdr:from>
    <xdr:to>
      <xdr:col>3</xdr:col>
      <xdr:colOff>511175</xdr:colOff>
      <xdr:row>31</xdr:row>
      <xdr:rowOff>116840</xdr:rowOff>
    </xdr:to>
    <xdr:sp macro="" textlink="">
      <xdr:nvSpPr>
        <xdr:cNvPr id="71" name="フローチャート : 判断 70"/>
        <xdr:cNvSpPr/>
      </xdr:nvSpPr>
      <xdr:spPr>
        <a:xfrm>
          <a:off x="4000500" y="611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2" name="テキスト ボックス 71"/>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3" name="テキスト ボックス 72"/>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4" name="テキスト ボックス 73"/>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5" name="テキスト ボックス 74"/>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6" name="テキスト ボックス 75"/>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31</xdr:row>
      <xdr:rowOff>62018</xdr:rowOff>
    </xdr:from>
    <xdr:to>
      <xdr:col>3</xdr:col>
      <xdr:colOff>511175</xdr:colOff>
      <xdr:row>31</xdr:row>
      <xdr:rowOff>163618</xdr:rowOff>
    </xdr:to>
    <xdr:sp macro="" textlink="">
      <xdr:nvSpPr>
        <xdr:cNvPr id="77" name="円/楕円 76"/>
        <xdr:cNvSpPr/>
      </xdr:nvSpPr>
      <xdr:spPr>
        <a:xfrm>
          <a:off x="4000500" y="6158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29</xdr:row>
      <xdr:rowOff>133367</xdr:rowOff>
    </xdr:from>
    <xdr:ext cx="405111" cy="259045"/>
    <xdr:sp macro="" textlink="">
      <xdr:nvSpPr>
        <xdr:cNvPr id="78" name="n_1aveValue有形固定資産減価償却率"/>
        <xdr:cNvSpPr txBox="1"/>
      </xdr:nvSpPr>
      <xdr:spPr>
        <a:xfrm>
          <a:off x="3836043" y="58864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56.4</a:t>
          </a:r>
          <a:endParaRPr kumimoji="1" lang="ja-JP" altLang="en-US" sz="1000" b="1">
            <a:solidFill>
              <a:srgbClr val="000080"/>
            </a:solidFill>
            <a:latin typeface="ＭＳ Ｐゴシック"/>
          </a:endParaRPr>
        </a:p>
      </xdr:txBody>
    </xdr:sp>
    <xdr:clientData/>
  </xdr:oneCellAnchor>
  <xdr:oneCellAnchor>
    <xdr:from>
      <xdr:col>3</xdr:col>
      <xdr:colOff>245118</xdr:colOff>
      <xdr:row>31</xdr:row>
      <xdr:rowOff>154745</xdr:rowOff>
    </xdr:from>
    <xdr:ext cx="405111" cy="259045"/>
    <xdr:sp macro="" textlink="">
      <xdr:nvSpPr>
        <xdr:cNvPr id="79" name="n_1mainValue有形固定資産減価償却率"/>
        <xdr:cNvSpPr txBox="1"/>
      </xdr:nvSpPr>
      <xdr:spPr>
        <a:xfrm>
          <a:off x="3836043" y="62507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55.1</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0" name="正方形/長方形 79"/>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1" name="正方形/長方形 80"/>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2" name="正方形/長方形 81"/>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3" name="正方形/長方形 82"/>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4" name="正方形/長方形 83"/>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5" name="正方形/長方形 84"/>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6" name="テキスト ボックス 85"/>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7" name="正方形/長方形 86"/>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88" name="正方形/長方形 87"/>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89" name="正方形/長方形 88"/>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0" name="テキスト ボックス 89"/>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1" name="テキスト ボックス 90"/>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2" name="テキスト ボックス 91"/>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3" name="テキスト ボックス 92"/>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秋田県潟上市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33,486
33,442
97.72
16,285,713
15,574,282
654,513
9,566,195
19,441,012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56.9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43</xdr:row>
      <xdr:rowOff>105427</xdr:rowOff>
    </xdr:from>
    <xdr:ext cx="338939" cy="259045"/>
    <xdr:sp macro="" textlink="">
      <xdr:nvSpPr>
        <xdr:cNvPr id="43" name="テキスト ボックス 42"/>
        <xdr:cNvSpPr txBox="1"/>
      </xdr:nvSpPr>
      <xdr:spPr>
        <a:xfrm>
          <a:off x="423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42</xdr:row>
      <xdr:rowOff>38100</xdr:rowOff>
    </xdr:from>
    <xdr:to>
      <xdr:col>7</xdr:col>
      <xdr:colOff>638175</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67327</xdr:rowOff>
    </xdr:from>
    <xdr:ext cx="403059" cy="259045"/>
    <xdr:sp macro="" textlink="">
      <xdr:nvSpPr>
        <xdr:cNvPr id="45" name="テキスト ボックス 44"/>
        <xdr:cNvSpPr txBox="1"/>
      </xdr:nvSpPr>
      <xdr:spPr>
        <a:xfrm>
          <a:off x="358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86377</xdr:rowOff>
    </xdr:from>
    <xdr:ext cx="467179" cy="259045"/>
    <xdr:sp macro="" textlink="">
      <xdr:nvSpPr>
        <xdr:cNvPr id="53" name="テキスト ボックス 52"/>
        <xdr:cNvSpPr txBox="1"/>
      </xdr:nvSpPr>
      <xdr:spPr>
        <a:xfrm>
          <a:off x="294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5" name="テキスト ボックス 54"/>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76200</xdr:rowOff>
    </xdr:from>
    <xdr:to>
      <xdr:col>6</xdr:col>
      <xdr:colOff>510540</xdr:colOff>
      <xdr:row>41</xdr:row>
      <xdr:rowOff>32385</xdr:rowOff>
    </xdr:to>
    <xdr:cxnSp macro="">
      <xdr:nvCxnSpPr>
        <xdr:cNvPr id="57" name="直線コネクタ 56"/>
        <xdr:cNvCxnSpPr/>
      </xdr:nvCxnSpPr>
      <xdr:spPr>
        <a:xfrm flipV="1">
          <a:off x="4634865" y="5734050"/>
          <a:ext cx="0" cy="1327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36212</xdr:rowOff>
    </xdr:from>
    <xdr:ext cx="405111" cy="259045"/>
    <xdr:sp macro="" textlink="">
      <xdr:nvSpPr>
        <xdr:cNvPr id="58" name="【道路】&#10;有形固定資産減価償却率最小値テキスト"/>
        <xdr:cNvSpPr txBox="1"/>
      </xdr:nvSpPr>
      <xdr:spPr>
        <a:xfrm>
          <a:off x="4724400" y="7065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29.3</a:t>
          </a:r>
          <a:endParaRPr kumimoji="1" lang="ja-JP" altLang="en-US" sz="1000" b="1">
            <a:latin typeface="ＭＳ Ｐゴシック"/>
          </a:endParaRPr>
        </a:p>
      </xdr:txBody>
    </xdr:sp>
    <xdr:clientData/>
  </xdr:oneCellAnchor>
  <xdr:twoCellAnchor>
    <xdr:from>
      <xdr:col>6</xdr:col>
      <xdr:colOff>422275</xdr:colOff>
      <xdr:row>41</xdr:row>
      <xdr:rowOff>32385</xdr:rowOff>
    </xdr:from>
    <xdr:to>
      <xdr:col>6</xdr:col>
      <xdr:colOff>600075</xdr:colOff>
      <xdr:row>41</xdr:row>
      <xdr:rowOff>32385</xdr:rowOff>
    </xdr:to>
    <xdr:cxnSp macro="">
      <xdr:nvCxnSpPr>
        <xdr:cNvPr id="59" name="直線コネクタ 58"/>
        <xdr:cNvCxnSpPr/>
      </xdr:nvCxnSpPr>
      <xdr:spPr>
        <a:xfrm>
          <a:off x="4546600" y="70618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22877</xdr:rowOff>
    </xdr:from>
    <xdr:ext cx="405111" cy="259045"/>
    <xdr:sp macro="" textlink="">
      <xdr:nvSpPr>
        <xdr:cNvPr id="60" name="【道路】&#10;有形固定資産減価償却率最大値テキスト"/>
        <xdr:cNvSpPr txBox="1"/>
      </xdr:nvSpPr>
      <xdr:spPr>
        <a:xfrm>
          <a:off x="4724400" y="55092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99.0</a:t>
          </a:r>
          <a:endParaRPr kumimoji="1" lang="ja-JP" altLang="en-US" sz="1000" b="1">
            <a:latin typeface="ＭＳ Ｐゴシック"/>
          </a:endParaRPr>
        </a:p>
      </xdr:txBody>
    </xdr:sp>
    <xdr:clientData/>
  </xdr:oneCellAnchor>
  <xdr:twoCellAnchor>
    <xdr:from>
      <xdr:col>6</xdr:col>
      <xdr:colOff>422275</xdr:colOff>
      <xdr:row>33</xdr:row>
      <xdr:rowOff>76200</xdr:rowOff>
    </xdr:from>
    <xdr:to>
      <xdr:col>6</xdr:col>
      <xdr:colOff>600075</xdr:colOff>
      <xdr:row>33</xdr:row>
      <xdr:rowOff>76200</xdr:rowOff>
    </xdr:to>
    <xdr:cxnSp macro="">
      <xdr:nvCxnSpPr>
        <xdr:cNvPr id="61" name="直線コネクタ 60"/>
        <xdr:cNvCxnSpPr/>
      </xdr:nvCxnSpPr>
      <xdr:spPr>
        <a:xfrm>
          <a:off x="4546600" y="57340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91457</xdr:rowOff>
    </xdr:from>
    <xdr:ext cx="405111" cy="259045"/>
    <xdr:sp macro="" textlink="">
      <xdr:nvSpPr>
        <xdr:cNvPr id="62" name="【道路】&#10;有形固定資産減価償却率平均値テキスト"/>
        <xdr:cNvSpPr txBox="1"/>
      </xdr:nvSpPr>
      <xdr:spPr>
        <a:xfrm>
          <a:off x="4724400" y="64351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58.4</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113030</xdr:rowOff>
    </xdr:from>
    <xdr:to>
      <xdr:col>6</xdr:col>
      <xdr:colOff>561975</xdr:colOff>
      <xdr:row>38</xdr:row>
      <xdr:rowOff>43180</xdr:rowOff>
    </xdr:to>
    <xdr:sp macro="" textlink="">
      <xdr:nvSpPr>
        <xdr:cNvPr id="63" name="フローチャート : 判断 62"/>
        <xdr:cNvSpPr/>
      </xdr:nvSpPr>
      <xdr:spPr>
        <a:xfrm>
          <a:off x="4584700" y="645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21590</xdr:rowOff>
    </xdr:from>
    <xdr:to>
      <xdr:col>5</xdr:col>
      <xdr:colOff>409575</xdr:colOff>
      <xdr:row>38</xdr:row>
      <xdr:rowOff>123190</xdr:rowOff>
    </xdr:to>
    <xdr:sp macro="" textlink="">
      <xdr:nvSpPr>
        <xdr:cNvPr id="64" name="フローチャート : 判断 63"/>
        <xdr:cNvSpPr/>
      </xdr:nvSpPr>
      <xdr:spPr>
        <a:xfrm>
          <a:off x="3746500" y="653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90170</xdr:rowOff>
    </xdr:from>
    <xdr:to>
      <xdr:col>5</xdr:col>
      <xdr:colOff>409575</xdr:colOff>
      <xdr:row>39</xdr:row>
      <xdr:rowOff>20320</xdr:rowOff>
    </xdr:to>
    <xdr:sp macro="" textlink="">
      <xdr:nvSpPr>
        <xdr:cNvPr id="70" name="円/楕円 69"/>
        <xdr:cNvSpPr/>
      </xdr:nvSpPr>
      <xdr:spPr>
        <a:xfrm>
          <a:off x="3746500" y="6605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139717</xdr:rowOff>
    </xdr:from>
    <xdr:ext cx="405111" cy="259045"/>
    <xdr:sp macro="" textlink="">
      <xdr:nvSpPr>
        <xdr:cNvPr id="71" name="n_1aveValue【道路】&#10;有形固定資産減価償却率"/>
        <xdr:cNvSpPr txBox="1"/>
      </xdr:nvSpPr>
      <xdr:spPr>
        <a:xfrm>
          <a:off x="3582043" y="6311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54.2</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11447</xdr:rowOff>
    </xdr:from>
    <xdr:ext cx="405111" cy="259045"/>
    <xdr:sp macro="" textlink="">
      <xdr:nvSpPr>
        <xdr:cNvPr id="72" name="n_1mainValue【道路】&#10;有形固定資産減価償却率"/>
        <xdr:cNvSpPr txBox="1"/>
      </xdr:nvSpPr>
      <xdr:spPr>
        <a:xfrm>
          <a:off x="3582043" y="6697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3" name="正方形/長方形 72"/>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4" name="正方形/長方形 73"/>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5" name="正方形/長方形 74"/>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6" name="正方形/長方形 75"/>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7" name="正方形/長方形 76"/>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8" name="正方形/長方形 77"/>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9" name="正方形/長方形 78"/>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17.530</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0" name="正方形/長方形 79"/>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81" name="テキスト ボックス 80"/>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2" name="直線コネクタ 81"/>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41</xdr:row>
      <xdr:rowOff>133350</xdr:rowOff>
    </xdr:from>
    <xdr:to>
      <xdr:col>16</xdr:col>
      <xdr:colOff>307975</xdr:colOff>
      <xdr:row>41</xdr:row>
      <xdr:rowOff>133350</xdr:rowOff>
    </xdr:to>
    <xdr:cxnSp macro="">
      <xdr:nvCxnSpPr>
        <xdr:cNvPr id="83" name="直線コネクタ 82"/>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40</xdr:row>
      <xdr:rowOff>162577</xdr:rowOff>
    </xdr:from>
    <xdr:ext cx="467179" cy="259045"/>
    <xdr:sp macro="" textlink="">
      <xdr:nvSpPr>
        <xdr:cNvPr id="84" name="テキスト ボックス 83"/>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39</xdr:row>
      <xdr:rowOff>19050</xdr:rowOff>
    </xdr:from>
    <xdr:to>
      <xdr:col>16</xdr:col>
      <xdr:colOff>307975</xdr:colOff>
      <xdr:row>39</xdr:row>
      <xdr:rowOff>19050</xdr:rowOff>
    </xdr:to>
    <xdr:cxnSp macro="">
      <xdr:nvCxnSpPr>
        <xdr:cNvPr id="85" name="直線コネクタ 84"/>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48277</xdr:rowOff>
    </xdr:from>
    <xdr:ext cx="531299" cy="259045"/>
    <xdr:sp macro="" textlink="">
      <xdr:nvSpPr>
        <xdr:cNvPr id="86" name="テキスト ボックス 85"/>
        <xdr:cNvSpPr txBox="1"/>
      </xdr:nvSpPr>
      <xdr:spPr>
        <a:xfrm>
          <a:off x="6072701" y="656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36</xdr:row>
      <xdr:rowOff>76200</xdr:rowOff>
    </xdr:from>
    <xdr:to>
      <xdr:col>16</xdr:col>
      <xdr:colOff>307975</xdr:colOff>
      <xdr:row>36</xdr:row>
      <xdr:rowOff>76200</xdr:rowOff>
    </xdr:to>
    <xdr:cxnSp macro="">
      <xdr:nvCxnSpPr>
        <xdr:cNvPr id="87" name="直線コネクタ 86"/>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35</xdr:row>
      <xdr:rowOff>105427</xdr:rowOff>
    </xdr:from>
    <xdr:ext cx="531299" cy="259045"/>
    <xdr:sp macro="" textlink="">
      <xdr:nvSpPr>
        <xdr:cNvPr id="88" name="テキスト ボックス 87"/>
        <xdr:cNvSpPr txBox="1"/>
      </xdr:nvSpPr>
      <xdr:spPr>
        <a:xfrm>
          <a:off x="6072701" y="610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33</xdr:row>
      <xdr:rowOff>133350</xdr:rowOff>
    </xdr:from>
    <xdr:to>
      <xdr:col>16</xdr:col>
      <xdr:colOff>307975</xdr:colOff>
      <xdr:row>33</xdr:row>
      <xdr:rowOff>133350</xdr:rowOff>
    </xdr:to>
    <xdr:cxnSp macro="">
      <xdr:nvCxnSpPr>
        <xdr:cNvPr id="89" name="直線コネクタ 88"/>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162577</xdr:rowOff>
    </xdr:from>
    <xdr:ext cx="531299" cy="259045"/>
    <xdr:sp macro="" textlink="">
      <xdr:nvSpPr>
        <xdr:cNvPr id="90" name="テキスト ボックス 89"/>
        <xdr:cNvSpPr txBox="1"/>
      </xdr:nvSpPr>
      <xdr:spPr>
        <a:xfrm>
          <a:off x="6072701" y="564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30</xdr:row>
      <xdr:rowOff>48277</xdr:rowOff>
    </xdr:from>
    <xdr:ext cx="531299" cy="259045"/>
    <xdr:sp macro="" textlink="">
      <xdr:nvSpPr>
        <xdr:cNvPr id="92" name="テキスト ボックス 9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21336</xdr:rowOff>
    </xdr:from>
    <xdr:to>
      <xdr:col>15</xdr:col>
      <xdr:colOff>180340</xdr:colOff>
      <xdr:row>40</xdr:row>
      <xdr:rowOff>31440</xdr:rowOff>
    </xdr:to>
    <xdr:cxnSp macro="">
      <xdr:nvCxnSpPr>
        <xdr:cNvPr id="94" name="直線コネクタ 93"/>
        <xdr:cNvCxnSpPr/>
      </xdr:nvCxnSpPr>
      <xdr:spPr>
        <a:xfrm flipV="1">
          <a:off x="10476865" y="5850636"/>
          <a:ext cx="0" cy="10388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35267</xdr:rowOff>
    </xdr:from>
    <xdr:ext cx="469744" cy="259045"/>
    <xdr:sp macro="" textlink="">
      <xdr:nvSpPr>
        <xdr:cNvPr id="95" name="【道路】&#10;一人当たり延長最小値テキスト"/>
        <xdr:cNvSpPr txBox="1"/>
      </xdr:nvSpPr>
      <xdr:spPr>
        <a:xfrm>
          <a:off x="10566400" y="6893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5.979</a:t>
          </a:r>
          <a:endParaRPr kumimoji="1" lang="ja-JP" altLang="en-US" sz="1000" b="1">
            <a:latin typeface="ＭＳ Ｐゴシック"/>
          </a:endParaRPr>
        </a:p>
      </xdr:txBody>
    </xdr:sp>
    <xdr:clientData/>
  </xdr:oneCellAnchor>
  <xdr:twoCellAnchor>
    <xdr:from>
      <xdr:col>15</xdr:col>
      <xdr:colOff>92075</xdr:colOff>
      <xdr:row>40</xdr:row>
      <xdr:rowOff>31440</xdr:rowOff>
    </xdr:from>
    <xdr:to>
      <xdr:col>15</xdr:col>
      <xdr:colOff>269875</xdr:colOff>
      <xdr:row>40</xdr:row>
      <xdr:rowOff>31440</xdr:rowOff>
    </xdr:to>
    <xdr:cxnSp macro="">
      <xdr:nvCxnSpPr>
        <xdr:cNvPr id="96" name="直線コネクタ 95"/>
        <xdr:cNvCxnSpPr/>
      </xdr:nvCxnSpPr>
      <xdr:spPr>
        <a:xfrm>
          <a:off x="10388600" y="6889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139463</xdr:rowOff>
    </xdr:from>
    <xdr:ext cx="534377" cy="259045"/>
    <xdr:sp macro="" textlink="">
      <xdr:nvSpPr>
        <xdr:cNvPr id="97" name="【道路】&#10;一人当たり延長最大値テキスト"/>
        <xdr:cNvSpPr txBox="1"/>
      </xdr:nvSpPr>
      <xdr:spPr>
        <a:xfrm>
          <a:off x="10566400" y="5625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28.700</a:t>
          </a:r>
          <a:endParaRPr kumimoji="1" lang="ja-JP" altLang="en-US" sz="1000" b="1">
            <a:latin typeface="ＭＳ Ｐゴシック"/>
          </a:endParaRPr>
        </a:p>
      </xdr:txBody>
    </xdr:sp>
    <xdr:clientData/>
  </xdr:oneCellAnchor>
  <xdr:twoCellAnchor>
    <xdr:from>
      <xdr:col>15</xdr:col>
      <xdr:colOff>92075</xdr:colOff>
      <xdr:row>34</xdr:row>
      <xdr:rowOff>21336</xdr:rowOff>
    </xdr:from>
    <xdr:to>
      <xdr:col>15</xdr:col>
      <xdr:colOff>269875</xdr:colOff>
      <xdr:row>34</xdr:row>
      <xdr:rowOff>21336</xdr:rowOff>
    </xdr:to>
    <xdr:cxnSp macro="">
      <xdr:nvCxnSpPr>
        <xdr:cNvPr id="98" name="直線コネクタ 97"/>
        <xdr:cNvCxnSpPr/>
      </xdr:nvCxnSpPr>
      <xdr:spPr>
        <a:xfrm>
          <a:off x="10388600" y="58506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11325</xdr:rowOff>
    </xdr:from>
    <xdr:ext cx="534377" cy="259045"/>
    <xdr:sp macro="" textlink="">
      <xdr:nvSpPr>
        <xdr:cNvPr id="99" name="【道路】&#10;一人当たり延長平均値テキスト"/>
        <xdr:cNvSpPr txBox="1"/>
      </xdr:nvSpPr>
      <xdr:spPr>
        <a:xfrm>
          <a:off x="10566400" y="65264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12.336</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32898</xdr:rowOff>
    </xdr:from>
    <xdr:to>
      <xdr:col>15</xdr:col>
      <xdr:colOff>231775</xdr:colOff>
      <xdr:row>38</xdr:row>
      <xdr:rowOff>134498</xdr:rowOff>
    </xdr:to>
    <xdr:sp macro="" textlink="">
      <xdr:nvSpPr>
        <xdr:cNvPr id="100" name="フローチャート : 判断 99"/>
        <xdr:cNvSpPr/>
      </xdr:nvSpPr>
      <xdr:spPr>
        <a:xfrm>
          <a:off x="10426700" y="654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37</xdr:row>
      <xdr:rowOff>153188</xdr:rowOff>
    </xdr:from>
    <xdr:to>
      <xdr:col>14</xdr:col>
      <xdr:colOff>79375</xdr:colOff>
      <xdr:row>38</xdr:row>
      <xdr:rowOff>83338</xdr:rowOff>
    </xdr:to>
    <xdr:sp macro="" textlink="">
      <xdr:nvSpPr>
        <xdr:cNvPr id="101" name="フローチャート : 判断 100"/>
        <xdr:cNvSpPr/>
      </xdr:nvSpPr>
      <xdr:spPr>
        <a:xfrm>
          <a:off x="9588500" y="6496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99649</xdr:rowOff>
    </xdr:from>
    <xdr:to>
      <xdr:col>14</xdr:col>
      <xdr:colOff>79375</xdr:colOff>
      <xdr:row>38</xdr:row>
      <xdr:rowOff>29800</xdr:rowOff>
    </xdr:to>
    <xdr:sp macro="" textlink="">
      <xdr:nvSpPr>
        <xdr:cNvPr id="107" name="円/楕円 106"/>
        <xdr:cNvSpPr/>
      </xdr:nvSpPr>
      <xdr:spPr>
        <a:xfrm>
          <a:off x="9588500" y="644329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38</xdr:row>
      <xdr:rowOff>74465</xdr:rowOff>
    </xdr:from>
    <xdr:ext cx="534377" cy="259045"/>
    <xdr:sp macro="" textlink="">
      <xdr:nvSpPr>
        <xdr:cNvPr id="108" name="n_1aveValue【道路】&#10;一人当たり延長"/>
        <xdr:cNvSpPr txBox="1"/>
      </xdr:nvSpPr>
      <xdr:spPr>
        <a:xfrm>
          <a:off x="9359410" y="6589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13.455</a:t>
          </a:r>
          <a:endParaRPr kumimoji="1" lang="ja-JP" altLang="en-US" sz="1000" b="1">
            <a:solidFill>
              <a:srgbClr val="000080"/>
            </a:solidFill>
            <a:latin typeface="ＭＳ Ｐゴシック"/>
          </a:endParaRPr>
        </a:p>
      </xdr:txBody>
    </xdr:sp>
    <xdr:clientData/>
  </xdr:oneCellAnchor>
  <xdr:oneCellAnchor>
    <xdr:from>
      <xdr:col>13</xdr:col>
      <xdr:colOff>434485</xdr:colOff>
      <xdr:row>36</xdr:row>
      <xdr:rowOff>46326</xdr:rowOff>
    </xdr:from>
    <xdr:ext cx="534377" cy="259045"/>
    <xdr:sp macro="" textlink="">
      <xdr:nvSpPr>
        <xdr:cNvPr id="109" name="n_1mainValue【道路】&#10;一人当たり延長"/>
        <xdr:cNvSpPr txBox="1"/>
      </xdr:nvSpPr>
      <xdr:spPr>
        <a:xfrm>
          <a:off x="9359410" y="6218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14.626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64.6</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1" name="直線コネクタ 120"/>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2" name="テキスト ボックス 121"/>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23" name="直線コネクタ 122"/>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24" name="テキスト ボックス 123"/>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25" name="直線コネクタ 124"/>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26" name="テキスト ボックス 125"/>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27" name="直線コネクタ 126"/>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55</xdr:row>
      <xdr:rowOff>29227</xdr:rowOff>
    </xdr:from>
    <xdr:ext cx="403059" cy="259045"/>
    <xdr:sp macro="" textlink="">
      <xdr:nvSpPr>
        <xdr:cNvPr id="128" name="テキスト ボックス 127"/>
        <xdr:cNvSpPr txBox="1"/>
      </xdr:nvSpPr>
      <xdr:spPr>
        <a:xfrm>
          <a:off x="358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29" name="直線コネクタ 128"/>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52</xdr:row>
      <xdr:rowOff>86377</xdr:rowOff>
    </xdr:from>
    <xdr:ext cx="403059" cy="259045"/>
    <xdr:sp macro="" textlink="">
      <xdr:nvSpPr>
        <xdr:cNvPr id="130" name="テキスト ボックス 129"/>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1"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114300</xdr:rowOff>
    </xdr:from>
    <xdr:to>
      <xdr:col>6</xdr:col>
      <xdr:colOff>510540</xdr:colOff>
      <xdr:row>62</xdr:row>
      <xdr:rowOff>109728</xdr:rowOff>
    </xdr:to>
    <xdr:cxnSp macro="">
      <xdr:nvCxnSpPr>
        <xdr:cNvPr id="132" name="直線コネクタ 131"/>
        <xdr:cNvCxnSpPr/>
      </xdr:nvCxnSpPr>
      <xdr:spPr>
        <a:xfrm flipV="1">
          <a:off x="4634865" y="97155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62</xdr:row>
      <xdr:rowOff>113555</xdr:rowOff>
    </xdr:from>
    <xdr:ext cx="405111" cy="259045"/>
    <xdr:sp macro="" textlink="">
      <xdr:nvSpPr>
        <xdr:cNvPr id="133" name="【橋りょう・トンネル】&#10;有形固定資産減価償却率最小値テキスト"/>
        <xdr:cNvSpPr txBox="1"/>
      </xdr:nvSpPr>
      <xdr:spPr>
        <a:xfrm>
          <a:off x="4724400" y="10743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45.1</a:t>
          </a:r>
          <a:endParaRPr kumimoji="1" lang="ja-JP" altLang="en-US" sz="1000" b="1">
            <a:latin typeface="ＭＳ Ｐゴシック"/>
          </a:endParaRPr>
        </a:p>
      </xdr:txBody>
    </xdr:sp>
    <xdr:clientData/>
  </xdr:oneCellAnchor>
  <xdr:twoCellAnchor>
    <xdr:from>
      <xdr:col>6</xdr:col>
      <xdr:colOff>422275</xdr:colOff>
      <xdr:row>62</xdr:row>
      <xdr:rowOff>109728</xdr:rowOff>
    </xdr:from>
    <xdr:to>
      <xdr:col>6</xdr:col>
      <xdr:colOff>600075</xdr:colOff>
      <xdr:row>62</xdr:row>
      <xdr:rowOff>109728</xdr:rowOff>
    </xdr:to>
    <xdr:cxnSp macro="">
      <xdr:nvCxnSpPr>
        <xdr:cNvPr id="134" name="直線コネクタ 133"/>
        <xdr:cNvCxnSpPr/>
      </xdr:nvCxnSpPr>
      <xdr:spPr>
        <a:xfrm>
          <a:off x="4546600" y="10739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60977</xdr:rowOff>
    </xdr:from>
    <xdr:ext cx="405111" cy="259045"/>
    <xdr:sp macro="" textlink="">
      <xdr:nvSpPr>
        <xdr:cNvPr id="135" name="【橋りょう・トンネル】&#10;有形固定資産減価償却率最大値テキスト"/>
        <xdr:cNvSpPr txBox="1"/>
      </xdr:nvSpPr>
      <xdr:spPr>
        <a:xfrm>
          <a:off x="4724400" y="9490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67.5</a:t>
          </a:r>
          <a:endParaRPr kumimoji="1" lang="ja-JP" altLang="en-US" sz="1000" b="1">
            <a:latin typeface="ＭＳ Ｐゴシック"/>
          </a:endParaRPr>
        </a:p>
      </xdr:txBody>
    </xdr:sp>
    <xdr:clientData/>
  </xdr:oneCellAnchor>
  <xdr:twoCellAnchor>
    <xdr:from>
      <xdr:col>6</xdr:col>
      <xdr:colOff>422275</xdr:colOff>
      <xdr:row>56</xdr:row>
      <xdr:rowOff>114300</xdr:rowOff>
    </xdr:from>
    <xdr:to>
      <xdr:col>6</xdr:col>
      <xdr:colOff>600075</xdr:colOff>
      <xdr:row>56</xdr:row>
      <xdr:rowOff>114300</xdr:rowOff>
    </xdr:to>
    <xdr:cxnSp macro="">
      <xdr:nvCxnSpPr>
        <xdr:cNvPr id="136" name="直線コネクタ 135"/>
        <xdr:cNvCxnSpPr/>
      </xdr:nvCxnSpPr>
      <xdr:spPr>
        <a:xfrm>
          <a:off x="4546600" y="971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9923</xdr:rowOff>
    </xdr:from>
    <xdr:ext cx="405111" cy="259045"/>
    <xdr:sp macro="" textlink="">
      <xdr:nvSpPr>
        <xdr:cNvPr id="137" name="【橋りょう・トンネル】&#10;有形固定資産減価償却率平均値テキスト"/>
        <xdr:cNvSpPr txBox="1"/>
      </xdr:nvSpPr>
      <xdr:spPr>
        <a:xfrm>
          <a:off x="4724400" y="1029692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53.2</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31496</xdr:rowOff>
    </xdr:from>
    <xdr:to>
      <xdr:col>6</xdr:col>
      <xdr:colOff>561975</xdr:colOff>
      <xdr:row>60</xdr:row>
      <xdr:rowOff>133096</xdr:rowOff>
    </xdr:to>
    <xdr:sp macro="" textlink="">
      <xdr:nvSpPr>
        <xdr:cNvPr id="138" name="フローチャート : 判断 137"/>
        <xdr:cNvSpPr/>
      </xdr:nvSpPr>
      <xdr:spPr>
        <a:xfrm>
          <a:off x="4584700" y="10318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59</xdr:row>
      <xdr:rowOff>170942</xdr:rowOff>
    </xdr:from>
    <xdr:to>
      <xdr:col>5</xdr:col>
      <xdr:colOff>409575</xdr:colOff>
      <xdr:row>60</xdr:row>
      <xdr:rowOff>101092</xdr:rowOff>
    </xdr:to>
    <xdr:sp macro="" textlink="">
      <xdr:nvSpPr>
        <xdr:cNvPr id="139" name="フローチャート : 判断 138"/>
        <xdr:cNvSpPr/>
      </xdr:nvSpPr>
      <xdr:spPr>
        <a:xfrm>
          <a:off x="3746500" y="10286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0" name="テキスト ボックス 139"/>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1" name="テキスト ボックス 140"/>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2" name="テキスト ボックス 141"/>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3" name="テキスト ボックス 142"/>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4" name="テキスト ボックス 143"/>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60</xdr:row>
      <xdr:rowOff>40640</xdr:rowOff>
    </xdr:from>
    <xdr:to>
      <xdr:col>5</xdr:col>
      <xdr:colOff>409575</xdr:colOff>
      <xdr:row>60</xdr:row>
      <xdr:rowOff>142240</xdr:rowOff>
    </xdr:to>
    <xdr:sp macro="" textlink="">
      <xdr:nvSpPr>
        <xdr:cNvPr id="145" name="円/楕円 144"/>
        <xdr:cNvSpPr/>
      </xdr:nvSpPr>
      <xdr:spPr>
        <a:xfrm>
          <a:off x="3746500" y="10327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117619</xdr:rowOff>
    </xdr:from>
    <xdr:ext cx="405111" cy="259045"/>
    <xdr:sp macro="" textlink="">
      <xdr:nvSpPr>
        <xdr:cNvPr id="146" name="n_1aveValue【橋りょう・トンネル】&#10;有形固定資産減価償却率"/>
        <xdr:cNvSpPr txBox="1"/>
      </xdr:nvSpPr>
      <xdr:spPr>
        <a:xfrm>
          <a:off x="3582043" y="100617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a:t>
          </a:r>
          <a:endParaRPr kumimoji="1" lang="ja-JP" altLang="en-US" sz="1000" b="1">
            <a:solidFill>
              <a:srgbClr val="000080"/>
            </a:solidFill>
            <a:latin typeface="ＭＳ Ｐゴシック"/>
          </a:endParaRPr>
        </a:p>
      </xdr:txBody>
    </xdr:sp>
    <xdr:clientData/>
  </xdr:oneCellAnchor>
  <xdr:oneCellAnchor>
    <xdr:from>
      <xdr:col>5</xdr:col>
      <xdr:colOff>143518</xdr:colOff>
      <xdr:row>60</xdr:row>
      <xdr:rowOff>133367</xdr:rowOff>
    </xdr:from>
    <xdr:ext cx="405111" cy="259045"/>
    <xdr:sp macro="" textlink="">
      <xdr:nvSpPr>
        <xdr:cNvPr id="147" name="n_1mainValue【橋りょう・トンネル】&#10;有形固定資産減価償却率"/>
        <xdr:cNvSpPr txBox="1"/>
      </xdr:nvSpPr>
      <xdr:spPr>
        <a:xfrm>
          <a:off x="3582043"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53.0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48" name="正方形/長方形 147"/>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49" name="正方形/長方形 148"/>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0" name="正方形/長方形 149"/>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1" name="正方形/長方形 150"/>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2" name="正方形/長方形 151"/>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3" name="正方形/長方形 152"/>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4" name="正方形/長方形 153"/>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167,697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5" name="正方形/長方形 154"/>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56" name="テキスト ボックス 155"/>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57" name="直線コネクタ 156"/>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130628</xdr:rowOff>
    </xdr:from>
    <xdr:to>
      <xdr:col>16</xdr:col>
      <xdr:colOff>307975</xdr:colOff>
      <xdr:row>64</xdr:row>
      <xdr:rowOff>130628</xdr:rowOff>
    </xdr:to>
    <xdr:cxnSp macro="">
      <xdr:nvCxnSpPr>
        <xdr:cNvPr id="158" name="直線コネクタ 157"/>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159855</xdr:rowOff>
    </xdr:from>
    <xdr:ext cx="248786" cy="259045"/>
    <xdr:sp macro="" textlink="">
      <xdr:nvSpPr>
        <xdr:cNvPr id="159" name="テキスト ボックス 158"/>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146957</xdr:rowOff>
    </xdr:from>
    <xdr:to>
      <xdr:col>16</xdr:col>
      <xdr:colOff>307975</xdr:colOff>
      <xdr:row>62</xdr:row>
      <xdr:rowOff>146957</xdr:rowOff>
    </xdr:to>
    <xdr:cxnSp macro="">
      <xdr:nvCxnSpPr>
        <xdr:cNvPr id="160" name="直線コネクタ 159"/>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62</xdr:row>
      <xdr:rowOff>4734</xdr:rowOff>
    </xdr:from>
    <xdr:ext cx="595419" cy="259045"/>
    <xdr:sp macro="" textlink="">
      <xdr:nvSpPr>
        <xdr:cNvPr id="161" name="テキスト ボックス 160"/>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60</xdr:row>
      <xdr:rowOff>163285</xdr:rowOff>
    </xdr:from>
    <xdr:to>
      <xdr:col>16</xdr:col>
      <xdr:colOff>307975</xdr:colOff>
      <xdr:row>60</xdr:row>
      <xdr:rowOff>163285</xdr:rowOff>
    </xdr:to>
    <xdr:cxnSp macro="">
      <xdr:nvCxnSpPr>
        <xdr:cNvPr id="162" name="直線コネクタ 161"/>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60</xdr:row>
      <xdr:rowOff>21062</xdr:rowOff>
    </xdr:from>
    <xdr:ext cx="595419" cy="259045"/>
    <xdr:sp macro="" textlink="">
      <xdr:nvSpPr>
        <xdr:cNvPr id="163" name="テキスト ボックス 162"/>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59</xdr:row>
      <xdr:rowOff>8165</xdr:rowOff>
    </xdr:from>
    <xdr:to>
      <xdr:col>16</xdr:col>
      <xdr:colOff>307975</xdr:colOff>
      <xdr:row>59</xdr:row>
      <xdr:rowOff>8165</xdr:rowOff>
    </xdr:to>
    <xdr:cxnSp macro="">
      <xdr:nvCxnSpPr>
        <xdr:cNvPr id="164" name="直線コネクタ 163"/>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58</xdr:row>
      <xdr:rowOff>37392</xdr:rowOff>
    </xdr:from>
    <xdr:ext cx="595419" cy="259045"/>
    <xdr:sp macro="" textlink="">
      <xdr:nvSpPr>
        <xdr:cNvPr id="165" name="テキスト ボックス 164"/>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57</xdr:row>
      <xdr:rowOff>24493</xdr:rowOff>
    </xdr:from>
    <xdr:to>
      <xdr:col>16</xdr:col>
      <xdr:colOff>307975</xdr:colOff>
      <xdr:row>57</xdr:row>
      <xdr:rowOff>24493</xdr:rowOff>
    </xdr:to>
    <xdr:cxnSp macro="">
      <xdr:nvCxnSpPr>
        <xdr:cNvPr id="166" name="直線コネクタ 165"/>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53720</xdr:rowOff>
    </xdr:from>
    <xdr:ext cx="595419" cy="259045"/>
    <xdr:sp macro="" textlink="">
      <xdr:nvSpPr>
        <xdr:cNvPr id="167" name="テキスト ボックス 166"/>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9</xdr:col>
      <xdr:colOff>422275</xdr:colOff>
      <xdr:row>55</xdr:row>
      <xdr:rowOff>40822</xdr:rowOff>
    </xdr:from>
    <xdr:to>
      <xdr:col>16</xdr:col>
      <xdr:colOff>307975</xdr:colOff>
      <xdr:row>55</xdr:row>
      <xdr:rowOff>40822</xdr:rowOff>
    </xdr:to>
    <xdr:cxnSp macro="">
      <xdr:nvCxnSpPr>
        <xdr:cNvPr id="168" name="直線コネクタ 167"/>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70049</xdr:rowOff>
    </xdr:from>
    <xdr:ext cx="685572" cy="259045"/>
    <xdr:sp macro="" textlink="">
      <xdr:nvSpPr>
        <xdr:cNvPr id="169" name="テキスト ボックス 168"/>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0" name="直線コネクタ 169"/>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1" name="テキスト ボックス 170"/>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2"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89701</xdr:rowOff>
    </xdr:from>
    <xdr:to>
      <xdr:col>15</xdr:col>
      <xdr:colOff>180340</xdr:colOff>
      <xdr:row>64</xdr:row>
      <xdr:rowOff>83031</xdr:rowOff>
    </xdr:to>
    <xdr:cxnSp macro="">
      <xdr:nvCxnSpPr>
        <xdr:cNvPr id="173" name="直線コネクタ 172"/>
        <xdr:cNvCxnSpPr/>
      </xdr:nvCxnSpPr>
      <xdr:spPr>
        <a:xfrm flipV="1">
          <a:off x="10476865" y="9690901"/>
          <a:ext cx="0" cy="1364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86858</xdr:rowOff>
    </xdr:from>
    <xdr:ext cx="534377" cy="259045"/>
    <xdr:sp macro="" textlink="">
      <xdr:nvSpPr>
        <xdr:cNvPr id="174" name="【橋りょう・トンネル】&#10;一人当たり有形固定資産（償却資産）額最小値テキスト"/>
        <xdr:cNvSpPr txBox="1"/>
      </xdr:nvSpPr>
      <xdr:spPr>
        <a:xfrm>
          <a:off x="10566400" y="110596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29,150</a:t>
          </a:r>
          <a:endParaRPr kumimoji="1" lang="ja-JP" altLang="en-US" sz="1000" b="1">
            <a:latin typeface="ＭＳ Ｐゴシック"/>
          </a:endParaRPr>
        </a:p>
      </xdr:txBody>
    </xdr:sp>
    <xdr:clientData/>
  </xdr:oneCellAnchor>
  <xdr:twoCellAnchor>
    <xdr:from>
      <xdr:col>15</xdr:col>
      <xdr:colOff>92075</xdr:colOff>
      <xdr:row>64</xdr:row>
      <xdr:rowOff>83031</xdr:rowOff>
    </xdr:from>
    <xdr:to>
      <xdr:col>15</xdr:col>
      <xdr:colOff>269875</xdr:colOff>
      <xdr:row>64</xdr:row>
      <xdr:rowOff>83031</xdr:rowOff>
    </xdr:to>
    <xdr:cxnSp macro="">
      <xdr:nvCxnSpPr>
        <xdr:cNvPr id="175" name="直線コネクタ 174"/>
        <xdr:cNvCxnSpPr/>
      </xdr:nvCxnSpPr>
      <xdr:spPr>
        <a:xfrm>
          <a:off x="10388600" y="110558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36378</xdr:rowOff>
    </xdr:from>
    <xdr:ext cx="599010" cy="259045"/>
    <xdr:sp macro="" textlink="">
      <xdr:nvSpPr>
        <xdr:cNvPr id="176" name="【橋りょう・トンネル】&#10;一人当たり有形固定資産（償却資産）額最大値テキスト"/>
        <xdr:cNvSpPr txBox="1"/>
      </xdr:nvSpPr>
      <xdr:spPr>
        <a:xfrm>
          <a:off x="10566400" y="9466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865,065</a:t>
          </a:r>
          <a:endParaRPr kumimoji="1" lang="ja-JP" altLang="en-US" sz="1000" b="1">
            <a:latin typeface="ＭＳ Ｐゴシック"/>
          </a:endParaRPr>
        </a:p>
      </xdr:txBody>
    </xdr:sp>
    <xdr:clientData/>
  </xdr:oneCellAnchor>
  <xdr:twoCellAnchor>
    <xdr:from>
      <xdr:col>15</xdr:col>
      <xdr:colOff>92075</xdr:colOff>
      <xdr:row>56</xdr:row>
      <xdr:rowOff>89701</xdr:rowOff>
    </xdr:from>
    <xdr:to>
      <xdr:col>15</xdr:col>
      <xdr:colOff>269875</xdr:colOff>
      <xdr:row>56</xdr:row>
      <xdr:rowOff>89701</xdr:rowOff>
    </xdr:to>
    <xdr:cxnSp macro="">
      <xdr:nvCxnSpPr>
        <xdr:cNvPr id="177" name="直線コネクタ 176"/>
        <xdr:cNvCxnSpPr/>
      </xdr:nvCxnSpPr>
      <xdr:spPr>
        <a:xfrm>
          <a:off x="10388600" y="9690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109212</xdr:rowOff>
    </xdr:from>
    <xdr:ext cx="599010" cy="259045"/>
    <xdr:sp macro="" textlink="">
      <xdr:nvSpPr>
        <xdr:cNvPr id="178" name="【橋りょう・トンネル】&#10;一人当たり有形固定資産（償却資産）額平均値テキスト"/>
        <xdr:cNvSpPr txBox="1"/>
      </xdr:nvSpPr>
      <xdr:spPr>
        <a:xfrm>
          <a:off x="10566400" y="1056766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283,793</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130785</xdr:rowOff>
    </xdr:from>
    <xdr:to>
      <xdr:col>15</xdr:col>
      <xdr:colOff>231775</xdr:colOff>
      <xdr:row>62</xdr:row>
      <xdr:rowOff>60935</xdr:rowOff>
    </xdr:to>
    <xdr:sp macro="" textlink="">
      <xdr:nvSpPr>
        <xdr:cNvPr id="179" name="フローチャート : 判断 178"/>
        <xdr:cNvSpPr/>
      </xdr:nvSpPr>
      <xdr:spPr>
        <a:xfrm>
          <a:off x="10426700" y="105892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21855</xdr:rowOff>
    </xdr:from>
    <xdr:to>
      <xdr:col>14</xdr:col>
      <xdr:colOff>79375</xdr:colOff>
      <xdr:row>62</xdr:row>
      <xdr:rowOff>123455</xdr:rowOff>
    </xdr:to>
    <xdr:sp macro="" textlink="">
      <xdr:nvSpPr>
        <xdr:cNvPr id="180" name="フローチャート : 判断 179"/>
        <xdr:cNvSpPr/>
      </xdr:nvSpPr>
      <xdr:spPr>
        <a:xfrm>
          <a:off x="9588500" y="10651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1" name="テキスト ボックス 180"/>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2" name="テキスト ボックス 181"/>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3" name="テキスト ボックス 182"/>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4" name="テキスト ボックス 183"/>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5" name="テキスト ボックス 184"/>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129756</xdr:rowOff>
    </xdr:from>
    <xdr:to>
      <xdr:col>14</xdr:col>
      <xdr:colOff>79375</xdr:colOff>
      <xdr:row>64</xdr:row>
      <xdr:rowOff>59906</xdr:rowOff>
    </xdr:to>
    <xdr:sp macro="" textlink="">
      <xdr:nvSpPr>
        <xdr:cNvPr id="186" name="円/楕円 185"/>
        <xdr:cNvSpPr/>
      </xdr:nvSpPr>
      <xdr:spPr>
        <a:xfrm>
          <a:off x="9588500" y="10931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139982</xdr:rowOff>
    </xdr:from>
    <xdr:ext cx="599010" cy="259045"/>
    <xdr:sp macro="" textlink="">
      <xdr:nvSpPr>
        <xdr:cNvPr id="187" name="n_1aveValue【橋りょう・トンネル】&#10;一人当たり有形固定資産（償却資産）額"/>
        <xdr:cNvSpPr txBox="1"/>
      </xdr:nvSpPr>
      <xdr:spPr>
        <a:xfrm>
          <a:off x="9327094" y="104269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245,504</a:t>
          </a:r>
          <a:endParaRPr kumimoji="1" lang="ja-JP" altLang="en-US" sz="1000" b="1">
            <a:solidFill>
              <a:srgbClr val="000080"/>
            </a:solidFill>
            <a:latin typeface="ＭＳ Ｐゴシック"/>
          </a:endParaRPr>
        </a:p>
      </xdr:txBody>
    </xdr:sp>
    <xdr:clientData/>
  </xdr:oneCellAnchor>
  <xdr:oneCellAnchor>
    <xdr:from>
      <xdr:col>13</xdr:col>
      <xdr:colOff>434486</xdr:colOff>
      <xdr:row>64</xdr:row>
      <xdr:rowOff>51033</xdr:rowOff>
    </xdr:from>
    <xdr:ext cx="534377" cy="259045"/>
    <xdr:sp macro="" textlink="">
      <xdr:nvSpPr>
        <xdr:cNvPr id="188" name="n_1mainValue【橋りょう・トンネル】&#10;一人当たり有形固定資産（償却資産）額"/>
        <xdr:cNvSpPr txBox="1"/>
      </xdr:nvSpPr>
      <xdr:spPr>
        <a:xfrm>
          <a:off x="9359411" y="11023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74,423</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89" name="正方形/長方形 18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0" name="正方形/長方形 18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1" name="正方形/長方形 19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2" name="正方形/長方形 19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3" name="正方形/長方形 19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4" name="正方形/長方形 19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5" name="正方形/長方形 19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69.5</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6" name="正方形/長方形 19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7" name="テキスト ボックス 19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198" name="直線コネクタ 19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88</xdr:row>
      <xdr:rowOff>10177</xdr:rowOff>
    </xdr:from>
    <xdr:ext cx="338939" cy="259045"/>
    <xdr:sp macro="" textlink="">
      <xdr:nvSpPr>
        <xdr:cNvPr id="199" name="テキスト ボックス 198"/>
        <xdr:cNvSpPr txBox="1"/>
      </xdr:nvSpPr>
      <xdr:spPr>
        <a:xfrm>
          <a:off x="423061" y="1509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86</xdr:row>
      <xdr:rowOff>114300</xdr:rowOff>
    </xdr:from>
    <xdr:to>
      <xdr:col>7</xdr:col>
      <xdr:colOff>638175</xdr:colOff>
      <xdr:row>86</xdr:row>
      <xdr:rowOff>114300</xdr:rowOff>
    </xdr:to>
    <xdr:cxnSp macro="">
      <xdr:nvCxnSpPr>
        <xdr:cNvPr id="200" name="直線コネクタ 19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143527</xdr:rowOff>
    </xdr:from>
    <xdr:ext cx="403059" cy="259045"/>
    <xdr:sp macro="" textlink="">
      <xdr:nvSpPr>
        <xdr:cNvPr id="201" name="テキスト ボックス 200"/>
        <xdr:cNvSpPr txBox="1"/>
      </xdr:nvSpPr>
      <xdr:spPr>
        <a:xfrm>
          <a:off x="358941" y="1471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84</xdr:row>
      <xdr:rowOff>76200</xdr:rowOff>
    </xdr:from>
    <xdr:to>
      <xdr:col>7</xdr:col>
      <xdr:colOff>638175</xdr:colOff>
      <xdr:row>84</xdr:row>
      <xdr:rowOff>76200</xdr:rowOff>
    </xdr:to>
    <xdr:cxnSp macro="">
      <xdr:nvCxnSpPr>
        <xdr:cNvPr id="202" name="直線コネクタ 20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83</xdr:row>
      <xdr:rowOff>105427</xdr:rowOff>
    </xdr:from>
    <xdr:ext cx="403059" cy="259045"/>
    <xdr:sp macro="" textlink="">
      <xdr:nvSpPr>
        <xdr:cNvPr id="203" name="テキスト ボックス 20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82</xdr:row>
      <xdr:rowOff>38100</xdr:rowOff>
    </xdr:from>
    <xdr:to>
      <xdr:col>7</xdr:col>
      <xdr:colOff>638175</xdr:colOff>
      <xdr:row>82</xdr:row>
      <xdr:rowOff>38100</xdr:rowOff>
    </xdr:to>
    <xdr:cxnSp macro="">
      <xdr:nvCxnSpPr>
        <xdr:cNvPr id="204" name="直線コネクタ 20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81</xdr:row>
      <xdr:rowOff>67327</xdr:rowOff>
    </xdr:from>
    <xdr:ext cx="403059" cy="259045"/>
    <xdr:sp macro="" textlink="">
      <xdr:nvSpPr>
        <xdr:cNvPr id="205" name="テキスト ボックス 20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0</xdr:rowOff>
    </xdr:from>
    <xdr:to>
      <xdr:col>7</xdr:col>
      <xdr:colOff>638175</xdr:colOff>
      <xdr:row>80</xdr:row>
      <xdr:rowOff>0</xdr:rowOff>
    </xdr:to>
    <xdr:cxnSp macro="">
      <xdr:nvCxnSpPr>
        <xdr:cNvPr id="206" name="直線コネクタ 20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79</xdr:row>
      <xdr:rowOff>29227</xdr:rowOff>
    </xdr:from>
    <xdr:ext cx="403059" cy="259045"/>
    <xdr:sp macro="" textlink="">
      <xdr:nvSpPr>
        <xdr:cNvPr id="207" name="テキスト ボックス 20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77</xdr:row>
      <xdr:rowOff>133350</xdr:rowOff>
    </xdr:from>
    <xdr:to>
      <xdr:col>7</xdr:col>
      <xdr:colOff>638175</xdr:colOff>
      <xdr:row>77</xdr:row>
      <xdr:rowOff>133350</xdr:rowOff>
    </xdr:to>
    <xdr:cxnSp macro="">
      <xdr:nvCxnSpPr>
        <xdr:cNvPr id="208" name="直線コネクタ 20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76</xdr:row>
      <xdr:rowOff>162577</xdr:rowOff>
    </xdr:from>
    <xdr:ext cx="467179" cy="259045"/>
    <xdr:sp macro="" textlink="">
      <xdr:nvSpPr>
        <xdr:cNvPr id="209" name="テキスト ボックス 208"/>
        <xdr:cNvSpPr txBox="1"/>
      </xdr:nvSpPr>
      <xdr:spPr>
        <a:xfrm>
          <a:off x="294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79</xdr:row>
      <xdr:rowOff>22861</xdr:rowOff>
    </xdr:from>
    <xdr:to>
      <xdr:col>6</xdr:col>
      <xdr:colOff>510540</xdr:colOff>
      <xdr:row>87</xdr:row>
      <xdr:rowOff>11430</xdr:rowOff>
    </xdr:to>
    <xdr:cxnSp macro="">
      <xdr:nvCxnSpPr>
        <xdr:cNvPr id="213" name="直線コネクタ 212"/>
        <xdr:cNvCxnSpPr/>
      </xdr:nvCxnSpPr>
      <xdr:spPr>
        <a:xfrm flipV="1">
          <a:off x="4634865" y="13567411"/>
          <a:ext cx="0" cy="13601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87</xdr:row>
      <xdr:rowOff>15257</xdr:rowOff>
    </xdr:from>
    <xdr:ext cx="405111" cy="259045"/>
    <xdr:sp macro="" textlink="">
      <xdr:nvSpPr>
        <xdr:cNvPr id="214" name="【公営住宅】&#10;有形固定資産減価償却率最小値テキスト"/>
        <xdr:cNvSpPr txBox="1"/>
      </xdr:nvSpPr>
      <xdr:spPr>
        <a:xfrm>
          <a:off x="4724400" y="1493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16.4</a:t>
          </a:r>
          <a:endParaRPr kumimoji="1" lang="ja-JP" altLang="en-US" sz="1000" b="1">
            <a:latin typeface="ＭＳ Ｐゴシック"/>
          </a:endParaRPr>
        </a:p>
      </xdr:txBody>
    </xdr:sp>
    <xdr:clientData/>
  </xdr:oneCellAnchor>
  <xdr:twoCellAnchor>
    <xdr:from>
      <xdr:col>6</xdr:col>
      <xdr:colOff>422275</xdr:colOff>
      <xdr:row>87</xdr:row>
      <xdr:rowOff>11430</xdr:rowOff>
    </xdr:from>
    <xdr:to>
      <xdr:col>6</xdr:col>
      <xdr:colOff>600075</xdr:colOff>
      <xdr:row>87</xdr:row>
      <xdr:rowOff>11430</xdr:rowOff>
    </xdr:to>
    <xdr:cxnSp macro="">
      <xdr:nvCxnSpPr>
        <xdr:cNvPr id="215" name="直線コネクタ 214"/>
        <xdr:cNvCxnSpPr/>
      </xdr:nvCxnSpPr>
      <xdr:spPr>
        <a:xfrm>
          <a:off x="4546600" y="14927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140988</xdr:rowOff>
    </xdr:from>
    <xdr:ext cx="405111" cy="259045"/>
    <xdr:sp macro="" textlink="">
      <xdr:nvSpPr>
        <xdr:cNvPr id="216" name="【公営住宅】&#10;有形固定資産減価償却率最大値テキスト"/>
        <xdr:cNvSpPr txBox="1"/>
      </xdr:nvSpPr>
      <xdr:spPr>
        <a:xfrm>
          <a:off x="4724400" y="13342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87.8</a:t>
          </a:r>
          <a:endParaRPr kumimoji="1" lang="ja-JP" altLang="en-US" sz="1000" b="1">
            <a:latin typeface="ＭＳ Ｐゴシック"/>
          </a:endParaRPr>
        </a:p>
      </xdr:txBody>
    </xdr:sp>
    <xdr:clientData/>
  </xdr:oneCellAnchor>
  <xdr:twoCellAnchor>
    <xdr:from>
      <xdr:col>6</xdr:col>
      <xdr:colOff>422275</xdr:colOff>
      <xdr:row>79</xdr:row>
      <xdr:rowOff>22861</xdr:rowOff>
    </xdr:from>
    <xdr:to>
      <xdr:col>6</xdr:col>
      <xdr:colOff>600075</xdr:colOff>
      <xdr:row>79</xdr:row>
      <xdr:rowOff>22861</xdr:rowOff>
    </xdr:to>
    <xdr:cxnSp macro="">
      <xdr:nvCxnSpPr>
        <xdr:cNvPr id="217" name="直線コネクタ 216"/>
        <xdr:cNvCxnSpPr/>
      </xdr:nvCxnSpPr>
      <xdr:spPr>
        <a:xfrm>
          <a:off x="4546600" y="13567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81</xdr:row>
      <xdr:rowOff>104791</xdr:rowOff>
    </xdr:from>
    <xdr:ext cx="405111" cy="259045"/>
    <xdr:sp macro="" textlink="">
      <xdr:nvSpPr>
        <xdr:cNvPr id="218" name="【公営住宅】&#10;有形固定資産減価償却率平均値テキスト"/>
        <xdr:cNvSpPr txBox="1"/>
      </xdr:nvSpPr>
      <xdr:spPr>
        <a:xfrm>
          <a:off x="4724400" y="13992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61.7</a:t>
          </a:r>
          <a:endParaRPr kumimoji="1" lang="ja-JP" altLang="en-US" sz="1000" b="1">
            <a:solidFill>
              <a:srgbClr val="000080"/>
            </a:solidFill>
            <a:latin typeface="ＭＳ Ｐゴシック"/>
          </a:endParaRPr>
        </a:p>
      </xdr:txBody>
    </xdr:sp>
    <xdr:clientData/>
  </xdr:oneCellAnchor>
  <xdr:twoCellAnchor>
    <xdr:from>
      <xdr:col>6</xdr:col>
      <xdr:colOff>460375</xdr:colOff>
      <xdr:row>81</xdr:row>
      <xdr:rowOff>126364</xdr:rowOff>
    </xdr:from>
    <xdr:to>
      <xdr:col>6</xdr:col>
      <xdr:colOff>561975</xdr:colOff>
      <xdr:row>82</xdr:row>
      <xdr:rowOff>56514</xdr:rowOff>
    </xdr:to>
    <xdr:sp macro="" textlink="">
      <xdr:nvSpPr>
        <xdr:cNvPr id="219" name="フローチャート : 判断 218"/>
        <xdr:cNvSpPr/>
      </xdr:nvSpPr>
      <xdr:spPr>
        <a:xfrm>
          <a:off x="4584700" y="14013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81</xdr:row>
      <xdr:rowOff>50164</xdr:rowOff>
    </xdr:from>
    <xdr:to>
      <xdr:col>5</xdr:col>
      <xdr:colOff>409575</xdr:colOff>
      <xdr:row>81</xdr:row>
      <xdr:rowOff>151764</xdr:rowOff>
    </xdr:to>
    <xdr:sp macro="" textlink="">
      <xdr:nvSpPr>
        <xdr:cNvPr id="220" name="フローチャート : 判断 219"/>
        <xdr:cNvSpPr/>
      </xdr:nvSpPr>
      <xdr:spPr>
        <a:xfrm>
          <a:off x="3746500" y="13937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78</xdr:row>
      <xdr:rowOff>6350</xdr:rowOff>
    </xdr:from>
    <xdr:to>
      <xdr:col>5</xdr:col>
      <xdr:colOff>409575</xdr:colOff>
      <xdr:row>78</xdr:row>
      <xdr:rowOff>107950</xdr:rowOff>
    </xdr:to>
    <xdr:sp macro="" textlink="">
      <xdr:nvSpPr>
        <xdr:cNvPr id="226" name="円/楕円 225"/>
        <xdr:cNvSpPr/>
      </xdr:nvSpPr>
      <xdr:spPr>
        <a:xfrm>
          <a:off x="3746500" y="1337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81</xdr:row>
      <xdr:rowOff>142891</xdr:rowOff>
    </xdr:from>
    <xdr:ext cx="405111" cy="259045"/>
    <xdr:sp macro="" textlink="">
      <xdr:nvSpPr>
        <xdr:cNvPr id="227" name="n_1aveValue【公営住宅】&#10;有形固定資産減価償却率"/>
        <xdr:cNvSpPr txBox="1"/>
      </xdr:nvSpPr>
      <xdr:spPr>
        <a:xfrm>
          <a:off x="3582043" y="140303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oneCellAnchor>
    <xdr:from>
      <xdr:col>5</xdr:col>
      <xdr:colOff>143518</xdr:colOff>
      <xdr:row>76</xdr:row>
      <xdr:rowOff>124477</xdr:rowOff>
    </xdr:from>
    <xdr:ext cx="405111" cy="259045"/>
    <xdr:sp macro="" textlink="">
      <xdr:nvSpPr>
        <xdr:cNvPr id="228" name="n_1mainValue【公営住宅】&#10;有形固定資産減価償却率"/>
        <xdr:cNvSpPr txBox="1"/>
      </xdr:nvSpPr>
      <xdr:spPr>
        <a:xfrm>
          <a:off x="3582043" y="131546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0.786</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114300</xdr:rowOff>
    </xdr:from>
    <xdr:to>
      <xdr:col>16</xdr:col>
      <xdr:colOff>307975</xdr:colOff>
      <xdr:row>86</xdr:row>
      <xdr:rowOff>114300</xdr:rowOff>
    </xdr:to>
    <xdr:cxnSp macro="">
      <xdr:nvCxnSpPr>
        <xdr:cNvPr id="239" name="直線コネクタ 238"/>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143527</xdr:rowOff>
    </xdr:from>
    <xdr:ext cx="467179" cy="259045"/>
    <xdr:sp macro="" textlink="">
      <xdr:nvSpPr>
        <xdr:cNvPr id="240" name="テキスト ボックス 239"/>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84</xdr:row>
      <xdr:rowOff>76200</xdr:rowOff>
    </xdr:from>
    <xdr:to>
      <xdr:col>16</xdr:col>
      <xdr:colOff>307975</xdr:colOff>
      <xdr:row>84</xdr:row>
      <xdr:rowOff>76200</xdr:rowOff>
    </xdr:to>
    <xdr:cxnSp macro="">
      <xdr:nvCxnSpPr>
        <xdr:cNvPr id="241" name="直線コネクタ 240"/>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83</xdr:row>
      <xdr:rowOff>105427</xdr:rowOff>
    </xdr:from>
    <xdr:ext cx="467179" cy="259045"/>
    <xdr:sp macro="" textlink="">
      <xdr:nvSpPr>
        <xdr:cNvPr id="242" name="テキスト ボックス 241"/>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82</xdr:row>
      <xdr:rowOff>38100</xdr:rowOff>
    </xdr:from>
    <xdr:to>
      <xdr:col>16</xdr:col>
      <xdr:colOff>307975</xdr:colOff>
      <xdr:row>82</xdr:row>
      <xdr:rowOff>38100</xdr:rowOff>
    </xdr:to>
    <xdr:cxnSp macro="">
      <xdr:nvCxnSpPr>
        <xdr:cNvPr id="243" name="直線コネクタ 242"/>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81</xdr:row>
      <xdr:rowOff>67327</xdr:rowOff>
    </xdr:from>
    <xdr:ext cx="467179" cy="259045"/>
    <xdr:sp macro="" textlink="">
      <xdr:nvSpPr>
        <xdr:cNvPr id="244" name="テキスト ボックス 243"/>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80</xdr:row>
      <xdr:rowOff>0</xdr:rowOff>
    </xdr:from>
    <xdr:to>
      <xdr:col>16</xdr:col>
      <xdr:colOff>307975</xdr:colOff>
      <xdr:row>80</xdr:row>
      <xdr:rowOff>0</xdr:rowOff>
    </xdr:to>
    <xdr:cxnSp macro="">
      <xdr:nvCxnSpPr>
        <xdr:cNvPr id="245" name="直線コネクタ 244"/>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79</xdr:row>
      <xdr:rowOff>29227</xdr:rowOff>
    </xdr:from>
    <xdr:ext cx="467179" cy="259045"/>
    <xdr:sp macro="" textlink="">
      <xdr:nvSpPr>
        <xdr:cNvPr id="246" name="テキスト ボックス 245"/>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77</xdr:row>
      <xdr:rowOff>133350</xdr:rowOff>
    </xdr:from>
    <xdr:to>
      <xdr:col>16</xdr:col>
      <xdr:colOff>307975</xdr:colOff>
      <xdr:row>77</xdr:row>
      <xdr:rowOff>133350</xdr:rowOff>
    </xdr:to>
    <xdr:cxnSp macro="">
      <xdr:nvCxnSpPr>
        <xdr:cNvPr id="247" name="直線コネクタ 246"/>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76</xdr:row>
      <xdr:rowOff>162577</xdr:rowOff>
    </xdr:from>
    <xdr:ext cx="467179" cy="259045"/>
    <xdr:sp macro="" textlink="">
      <xdr:nvSpPr>
        <xdr:cNvPr id="248" name="テキスト ボックス 247"/>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9" name="直線コネクタ 248"/>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124477</xdr:rowOff>
    </xdr:from>
    <xdr:ext cx="531299" cy="259045"/>
    <xdr:sp macro="" textlink="">
      <xdr:nvSpPr>
        <xdr:cNvPr id="250" name="テキスト ボックス 249"/>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51"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78</xdr:row>
      <xdr:rowOff>136017</xdr:rowOff>
    </xdr:from>
    <xdr:to>
      <xdr:col>15</xdr:col>
      <xdr:colOff>180340</xdr:colOff>
      <xdr:row>86</xdr:row>
      <xdr:rowOff>72389</xdr:rowOff>
    </xdr:to>
    <xdr:cxnSp macro="">
      <xdr:nvCxnSpPr>
        <xdr:cNvPr id="252" name="直線コネクタ 251"/>
        <xdr:cNvCxnSpPr/>
      </xdr:nvCxnSpPr>
      <xdr:spPr>
        <a:xfrm flipV="1">
          <a:off x="10476865" y="13509117"/>
          <a:ext cx="0" cy="13079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86</xdr:row>
      <xdr:rowOff>76216</xdr:rowOff>
    </xdr:from>
    <xdr:ext cx="469744" cy="259045"/>
    <xdr:sp macro="" textlink="">
      <xdr:nvSpPr>
        <xdr:cNvPr id="253" name="【公営住宅】&#10;一人当たり面積最小値テキスト"/>
        <xdr:cNvSpPr txBox="1"/>
      </xdr:nvSpPr>
      <xdr:spPr>
        <a:xfrm>
          <a:off x="10566400" y="14820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0.220</a:t>
          </a:r>
          <a:endParaRPr kumimoji="1" lang="ja-JP" altLang="en-US" sz="1000" b="1">
            <a:latin typeface="ＭＳ Ｐゴシック"/>
          </a:endParaRPr>
        </a:p>
      </xdr:txBody>
    </xdr:sp>
    <xdr:clientData/>
  </xdr:oneCellAnchor>
  <xdr:twoCellAnchor>
    <xdr:from>
      <xdr:col>15</xdr:col>
      <xdr:colOff>92075</xdr:colOff>
      <xdr:row>86</xdr:row>
      <xdr:rowOff>72389</xdr:rowOff>
    </xdr:from>
    <xdr:to>
      <xdr:col>15</xdr:col>
      <xdr:colOff>269875</xdr:colOff>
      <xdr:row>86</xdr:row>
      <xdr:rowOff>72389</xdr:rowOff>
    </xdr:to>
    <xdr:cxnSp macro="">
      <xdr:nvCxnSpPr>
        <xdr:cNvPr id="254" name="直線コネクタ 253"/>
        <xdr:cNvCxnSpPr/>
      </xdr:nvCxnSpPr>
      <xdr:spPr>
        <a:xfrm>
          <a:off x="10388600" y="148170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82694</xdr:rowOff>
    </xdr:from>
    <xdr:ext cx="469744" cy="259045"/>
    <xdr:sp macro="" textlink="">
      <xdr:nvSpPr>
        <xdr:cNvPr id="255" name="【公営住宅】&#10;一人当たり面積最大値テキスト"/>
        <xdr:cNvSpPr txBox="1"/>
      </xdr:nvSpPr>
      <xdr:spPr>
        <a:xfrm>
          <a:off x="10566400" y="13284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7.086</a:t>
          </a:r>
          <a:endParaRPr kumimoji="1" lang="ja-JP" altLang="en-US" sz="1000" b="1">
            <a:latin typeface="ＭＳ Ｐゴシック"/>
          </a:endParaRPr>
        </a:p>
      </xdr:txBody>
    </xdr:sp>
    <xdr:clientData/>
  </xdr:oneCellAnchor>
  <xdr:twoCellAnchor>
    <xdr:from>
      <xdr:col>15</xdr:col>
      <xdr:colOff>92075</xdr:colOff>
      <xdr:row>78</xdr:row>
      <xdr:rowOff>136017</xdr:rowOff>
    </xdr:from>
    <xdr:to>
      <xdr:col>15</xdr:col>
      <xdr:colOff>269875</xdr:colOff>
      <xdr:row>78</xdr:row>
      <xdr:rowOff>136017</xdr:rowOff>
    </xdr:to>
    <xdr:cxnSp macro="">
      <xdr:nvCxnSpPr>
        <xdr:cNvPr id="256" name="直線コネクタ 255"/>
        <xdr:cNvCxnSpPr/>
      </xdr:nvCxnSpPr>
      <xdr:spPr>
        <a:xfrm>
          <a:off x="10388600" y="135091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83</xdr:row>
      <xdr:rowOff>156227</xdr:rowOff>
    </xdr:from>
    <xdr:ext cx="469744" cy="259045"/>
    <xdr:sp macro="" textlink="">
      <xdr:nvSpPr>
        <xdr:cNvPr id="257" name="【公営住宅】&#10;一人当たり面積平均値テキスト"/>
        <xdr:cNvSpPr txBox="1"/>
      </xdr:nvSpPr>
      <xdr:spPr>
        <a:xfrm>
          <a:off x="10566400" y="143865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2.100</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6350</xdr:rowOff>
    </xdr:from>
    <xdr:to>
      <xdr:col>15</xdr:col>
      <xdr:colOff>231775</xdr:colOff>
      <xdr:row>84</xdr:row>
      <xdr:rowOff>107950</xdr:rowOff>
    </xdr:to>
    <xdr:sp macro="" textlink="">
      <xdr:nvSpPr>
        <xdr:cNvPr id="258" name="フローチャート : 判断 257"/>
        <xdr:cNvSpPr/>
      </xdr:nvSpPr>
      <xdr:spPr>
        <a:xfrm>
          <a:off x="10426700" y="14408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82</xdr:row>
      <xdr:rowOff>141224</xdr:rowOff>
    </xdr:from>
    <xdr:to>
      <xdr:col>14</xdr:col>
      <xdr:colOff>79375</xdr:colOff>
      <xdr:row>83</xdr:row>
      <xdr:rowOff>71374</xdr:rowOff>
    </xdr:to>
    <xdr:sp macro="" textlink="">
      <xdr:nvSpPr>
        <xdr:cNvPr id="259" name="フローチャート : 判断 258"/>
        <xdr:cNvSpPr/>
      </xdr:nvSpPr>
      <xdr:spPr>
        <a:xfrm>
          <a:off x="9588500" y="1420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60" name="テキスト ボックス 259"/>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61" name="テキスト ボックス 260"/>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2" name="テキスト ボックス 261"/>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3" name="テキスト ボックス 262"/>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4" name="テキスト ボックス 263"/>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91884</xdr:rowOff>
    </xdr:from>
    <xdr:to>
      <xdr:col>14</xdr:col>
      <xdr:colOff>79375</xdr:colOff>
      <xdr:row>86</xdr:row>
      <xdr:rowOff>22034</xdr:rowOff>
    </xdr:to>
    <xdr:sp macro="" textlink="">
      <xdr:nvSpPr>
        <xdr:cNvPr id="265" name="円/楕円 264"/>
        <xdr:cNvSpPr/>
      </xdr:nvSpPr>
      <xdr:spPr>
        <a:xfrm>
          <a:off x="9588500" y="14665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81</xdr:row>
      <xdr:rowOff>87901</xdr:rowOff>
    </xdr:from>
    <xdr:ext cx="469744" cy="259045"/>
    <xdr:sp macro="" textlink="">
      <xdr:nvSpPr>
        <xdr:cNvPr id="266" name="n_1aveValue【公営住宅】&#10;一人当たり面積"/>
        <xdr:cNvSpPr txBox="1"/>
      </xdr:nvSpPr>
      <xdr:spPr>
        <a:xfrm>
          <a:off x="9391727" y="139753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3.192</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13161</xdr:rowOff>
    </xdr:from>
    <xdr:ext cx="469744" cy="259045"/>
    <xdr:sp macro="" textlink="">
      <xdr:nvSpPr>
        <xdr:cNvPr id="267" name="n_1mainValue【公営住宅】&#10;一人当たり面積"/>
        <xdr:cNvSpPr txBox="1"/>
      </xdr:nvSpPr>
      <xdr:spPr>
        <a:xfrm>
          <a:off x="9391727" y="14757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0.751</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8" name="正方形/長方形 26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9" name="正方形/長方形 26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70" name="正方形/長方形 26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71" name="正方形/長方形 27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2" name="正方形/長方形 27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3" name="正方形/長方形 27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4" name="正方形/長方形 27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5" name="正方形/長方形 27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76" name="テキスト ボックス 27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77" name="直線コネクタ 27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110</xdr:row>
      <xdr:rowOff>48277</xdr:rowOff>
    </xdr:from>
    <xdr:ext cx="338939" cy="259045"/>
    <xdr:sp macro="" textlink="">
      <xdr:nvSpPr>
        <xdr:cNvPr id="278" name="テキスト ボックス 277"/>
        <xdr:cNvSpPr txBox="1"/>
      </xdr:nvSpPr>
      <xdr:spPr>
        <a:xfrm>
          <a:off x="423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79" name="直線コネクタ 27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80" name="テキスト ボックス 279"/>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81" name="直線コネクタ 28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82" name="テキスト ボックス 28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83" name="直線コネクタ 28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84" name="テキスト ボックス 28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85" name="直線コネクタ 28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86" name="テキスト ボックス 28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87" name="直線コネクタ 28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99</xdr:row>
      <xdr:rowOff>29227</xdr:rowOff>
    </xdr:from>
    <xdr:ext cx="467179" cy="259045"/>
    <xdr:sp macro="" textlink="">
      <xdr:nvSpPr>
        <xdr:cNvPr id="288" name="テキスト ボックス 287"/>
        <xdr:cNvSpPr txBox="1"/>
      </xdr:nvSpPr>
      <xdr:spPr>
        <a:xfrm>
          <a:off x="294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89" name="直線コネクタ 28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96</xdr:row>
      <xdr:rowOff>162577</xdr:rowOff>
    </xdr:from>
    <xdr:ext cx="467179" cy="259045"/>
    <xdr:sp macro="" textlink="">
      <xdr:nvSpPr>
        <xdr:cNvPr id="290" name="テキスト ボックス 289"/>
        <xdr:cNvSpPr txBox="1"/>
      </xdr:nvSpPr>
      <xdr:spPr>
        <a:xfrm>
          <a:off x="294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91" name="【港湾・漁港】&#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53339</xdr:rowOff>
    </xdr:from>
    <xdr:to>
      <xdr:col>6</xdr:col>
      <xdr:colOff>510540</xdr:colOff>
      <xdr:row>108</xdr:row>
      <xdr:rowOff>1905</xdr:rowOff>
    </xdr:to>
    <xdr:cxnSp macro="">
      <xdr:nvCxnSpPr>
        <xdr:cNvPr id="292" name="直線コネクタ 291"/>
        <xdr:cNvCxnSpPr/>
      </xdr:nvCxnSpPr>
      <xdr:spPr>
        <a:xfrm flipV="1">
          <a:off x="4634865" y="17198339"/>
          <a:ext cx="0" cy="13201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108</xdr:row>
      <xdr:rowOff>5732</xdr:rowOff>
    </xdr:from>
    <xdr:ext cx="405111" cy="259045"/>
    <xdr:sp macro="" textlink="">
      <xdr:nvSpPr>
        <xdr:cNvPr id="293" name="【港湾・漁港】&#10;有形固定資産減価償却率最小値テキスト"/>
        <xdr:cNvSpPr txBox="1"/>
      </xdr:nvSpPr>
      <xdr:spPr>
        <a:xfrm>
          <a:off x="4724400" y="18522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422275</xdr:colOff>
      <xdr:row>108</xdr:row>
      <xdr:rowOff>1905</xdr:rowOff>
    </xdr:from>
    <xdr:to>
      <xdr:col>6</xdr:col>
      <xdr:colOff>600075</xdr:colOff>
      <xdr:row>108</xdr:row>
      <xdr:rowOff>1905</xdr:rowOff>
    </xdr:to>
    <xdr:cxnSp macro="">
      <xdr:nvCxnSpPr>
        <xdr:cNvPr id="294" name="直線コネクタ 293"/>
        <xdr:cNvCxnSpPr/>
      </xdr:nvCxnSpPr>
      <xdr:spPr>
        <a:xfrm>
          <a:off x="4546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99</xdr:row>
      <xdr:rowOff>16</xdr:rowOff>
    </xdr:from>
    <xdr:ext cx="405111" cy="259045"/>
    <xdr:sp macro="" textlink="">
      <xdr:nvSpPr>
        <xdr:cNvPr id="295" name="【港湾・漁港】&#10;有形固定資産減価償却率最大値テキスト"/>
        <xdr:cNvSpPr txBox="1"/>
      </xdr:nvSpPr>
      <xdr:spPr>
        <a:xfrm>
          <a:off x="4724400" y="16973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97.2</a:t>
          </a:r>
          <a:endParaRPr kumimoji="1" lang="ja-JP" altLang="en-US" sz="1000" b="1">
            <a:latin typeface="ＭＳ Ｐゴシック"/>
          </a:endParaRPr>
        </a:p>
      </xdr:txBody>
    </xdr:sp>
    <xdr:clientData/>
  </xdr:oneCellAnchor>
  <xdr:twoCellAnchor>
    <xdr:from>
      <xdr:col>6</xdr:col>
      <xdr:colOff>422275</xdr:colOff>
      <xdr:row>100</xdr:row>
      <xdr:rowOff>53339</xdr:rowOff>
    </xdr:from>
    <xdr:to>
      <xdr:col>6</xdr:col>
      <xdr:colOff>600075</xdr:colOff>
      <xdr:row>100</xdr:row>
      <xdr:rowOff>53339</xdr:rowOff>
    </xdr:to>
    <xdr:cxnSp macro="">
      <xdr:nvCxnSpPr>
        <xdr:cNvPr id="296" name="直線コネクタ 295"/>
        <xdr:cNvCxnSpPr/>
      </xdr:nvCxnSpPr>
      <xdr:spPr>
        <a:xfrm>
          <a:off x="4546600" y="171983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30497</xdr:rowOff>
    </xdr:from>
    <xdr:ext cx="405111" cy="259045"/>
    <xdr:sp macro="" textlink="">
      <xdr:nvSpPr>
        <xdr:cNvPr id="297" name="【港湾・漁港】&#10;有形固定資産減価償却率平均値テキスト"/>
        <xdr:cNvSpPr txBox="1"/>
      </xdr:nvSpPr>
      <xdr:spPr>
        <a:xfrm>
          <a:off x="4724400" y="182041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40.6</a:t>
          </a:r>
          <a:endParaRPr kumimoji="1" lang="ja-JP" altLang="en-US" sz="1000" b="1">
            <a:solidFill>
              <a:srgbClr val="000080"/>
            </a:solidFill>
            <a:latin typeface="ＭＳ Ｐゴシック"/>
          </a:endParaRPr>
        </a:p>
      </xdr:txBody>
    </xdr:sp>
    <xdr:clientData/>
  </xdr:oneCellAnchor>
  <xdr:twoCellAnchor>
    <xdr:from>
      <xdr:col>6</xdr:col>
      <xdr:colOff>460375</xdr:colOff>
      <xdr:row>106</xdr:row>
      <xdr:rowOff>52070</xdr:rowOff>
    </xdr:from>
    <xdr:to>
      <xdr:col>6</xdr:col>
      <xdr:colOff>561975</xdr:colOff>
      <xdr:row>106</xdr:row>
      <xdr:rowOff>153670</xdr:rowOff>
    </xdr:to>
    <xdr:sp macro="" textlink="">
      <xdr:nvSpPr>
        <xdr:cNvPr id="298" name="フローチャート : 判断 297"/>
        <xdr:cNvSpPr/>
      </xdr:nvSpPr>
      <xdr:spPr>
        <a:xfrm>
          <a:off x="45847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88264</xdr:rowOff>
    </xdr:from>
    <xdr:to>
      <xdr:col>5</xdr:col>
      <xdr:colOff>409575</xdr:colOff>
      <xdr:row>106</xdr:row>
      <xdr:rowOff>18414</xdr:rowOff>
    </xdr:to>
    <xdr:sp macro="" textlink="">
      <xdr:nvSpPr>
        <xdr:cNvPr id="299" name="フローチャート : 判断 298"/>
        <xdr:cNvSpPr/>
      </xdr:nvSpPr>
      <xdr:spPr>
        <a:xfrm>
          <a:off x="3746500" y="18090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111</xdr:row>
      <xdr:rowOff>16527</xdr:rowOff>
    </xdr:from>
    <xdr:ext cx="762000" cy="259045"/>
    <xdr:sp macro="" textlink="">
      <xdr:nvSpPr>
        <xdr:cNvPr id="300" name="テキスト ボックス 299"/>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301" name="テキスト ボックス 300"/>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302" name="テキスト ボックス 301"/>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303" name="テキスト ボックス 302"/>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304" name="テキスト ボックス 303"/>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104</xdr:row>
      <xdr:rowOff>65405</xdr:rowOff>
    </xdr:from>
    <xdr:to>
      <xdr:col>5</xdr:col>
      <xdr:colOff>409575</xdr:colOff>
      <xdr:row>104</xdr:row>
      <xdr:rowOff>167005</xdr:rowOff>
    </xdr:to>
    <xdr:sp macro="" textlink="">
      <xdr:nvSpPr>
        <xdr:cNvPr id="305" name="円/楕円 304"/>
        <xdr:cNvSpPr/>
      </xdr:nvSpPr>
      <xdr:spPr>
        <a:xfrm>
          <a:off x="3746500" y="178962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106</xdr:row>
      <xdr:rowOff>9541</xdr:rowOff>
    </xdr:from>
    <xdr:ext cx="405111" cy="259045"/>
    <xdr:sp macro="" textlink="">
      <xdr:nvSpPr>
        <xdr:cNvPr id="306" name="n_1aveValue【港湾・漁港】&#10;有形固定資産減価償却率"/>
        <xdr:cNvSpPr txBox="1"/>
      </xdr:nvSpPr>
      <xdr:spPr>
        <a:xfrm>
          <a:off x="3582043" y="18183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47.7</a:t>
          </a:r>
          <a:endParaRPr kumimoji="1" lang="ja-JP" altLang="en-US" sz="1000" b="1">
            <a:solidFill>
              <a:srgbClr val="000080"/>
            </a:solidFill>
            <a:latin typeface="ＭＳ Ｐゴシック"/>
          </a:endParaRPr>
        </a:p>
      </xdr:txBody>
    </xdr:sp>
    <xdr:clientData/>
  </xdr:oneCellAnchor>
  <xdr:oneCellAnchor>
    <xdr:from>
      <xdr:col>5</xdr:col>
      <xdr:colOff>143518</xdr:colOff>
      <xdr:row>103</xdr:row>
      <xdr:rowOff>12082</xdr:rowOff>
    </xdr:from>
    <xdr:ext cx="405111" cy="259045"/>
    <xdr:sp macro="" textlink="">
      <xdr:nvSpPr>
        <xdr:cNvPr id="307" name="n_1mainValue【港湾・漁港】&#10;有形固定資産減価償却率"/>
        <xdr:cNvSpPr txBox="1"/>
      </xdr:nvSpPr>
      <xdr:spPr>
        <a:xfrm>
          <a:off x="3582043" y="176714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57.9</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308" name="正方形/長方形 30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309" name="正方形/長方形 30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310" name="正方形/長方形 30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311" name="正方形/長方形 31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312" name="正方形/長方形 31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313" name="正方形/長方形 31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314" name="正方形/長方形 31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315" name="正方形/長方形 31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316" name="テキスト ボックス 31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317" name="直線コネクタ 31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108</xdr:row>
      <xdr:rowOff>152400</xdr:rowOff>
    </xdr:from>
    <xdr:to>
      <xdr:col>16</xdr:col>
      <xdr:colOff>307975</xdr:colOff>
      <xdr:row>108</xdr:row>
      <xdr:rowOff>152400</xdr:rowOff>
    </xdr:to>
    <xdr:cxnSp macro="">
      <xdr:nvCxnSpPr>
        <xdr:cNvPr id="318" name="直線コネクタ 317"/>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108</xdr:row>
      <xdr:rowOff>10177</xdr:rowOff>
    </xdr:from>
    <xdr:ext cx="248786" cy="259045"/>
    <xdr:sp macro="" textlink="">
      <xdr:nvSpPr>
        <xdr:cNvPr id="319" name="テキスト ボックス 318"/>
        <xdr:cNvSpPr txBox="1"/>
      </xdr:nvSpPr>
      <xdr:spPr>
        <a:xfrm>
          <a:off x="6355214" y="1852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106</xdr:row>
      <xdr:rowOff>114300</xdr:rowOff>
    </xdr:from>
    <xdr:to>
      <xdr:col>16</xdr:col>
      <xdr:colOff>307975</xdr:colOff>
      <xdr:row>106</xdr:row>
      <xdr:rowOff>114300</xdr:rowOff>
    </xdr:to>
    <xdr:cxnSp macro="">
      <xdr:nvCxnSpPr>
        <xdr:cNvPr id="320" name="直線コネクタ 319"/>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105</xdr:row>
      <xdr:rowOff>143527</xdr:rowOff>
    </xdr:from>
    <xdr:ext cx="531299" cy="259045"/>
    <xdr:sp macro="" textlink="">
      <xdr:nvSpPr>
        <xdr:cNvPr id="321" name="テキスト ボックス 320"/>
        <xdr:cNvSpPr txBox="1"/>
      </xdr:nvSpPr>
      <xdr:spPr>
        <a:xfrm>
          <a:off x="6072701" y="181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104</xdr:row>
      <xdr:rowOff>76200</xdr:rowOff>
    </xdr:from>
    <xdr:to>
      <xdr:col>16</xdr:col>
      <xdr:colOff>307975</xdr:colOff>
      <xdr:row>104</xdr:row>
      <xdr:rowOff>76200</xdr:rowOff>
    </xdr:to>
    <xdr:cxnSp macro="">
      <xdr:nvCxnSpPr>
        <xdr:cNvPr id="322" name="直線コネクタ 321"/>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103</xdr:row>
      <xdr:rowOff>105427</xdr:rowOff>
    </xdr:from>
    <xdr:ext cx="595419" cy="259045"/>
    <xdr:sp macro="" textlink="">
      <xdr:nvSpPr>
        <xdr:cNvPr id="323" name="テキスト ボックス 322"/>
        <xdr:cNvSpPr txBox="1"/>
      </xdr:nvSpPr>
      <xdr:spPr>
        <a:xfrm>
          <a:off x="6008581" y="177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102</xdr:row>
      <xdr:rowOff>38100</xdr:rowOff>
    </xdr:from>
    <xdr:to>
      <xdr:col>16</xdr:col>
      <xdr:colOff>307975</xdr:colOff>
      <xdr:row>102</xdr:row>
      <xdr:rowOff>38100</xdr:rowOff>
    </xdr:to>
    <xdr:cxnSp macro="">
      <xdr:nvCxnSpPr>
        <xdr:cNvPr id="324" name="直線コネクタ 323"/>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101</xdr:row>
      <xdr:rowOff>67327</xdr:rowOff>
    </xdr:from>
    <xdr:ext cx="595419" cy="259045"/>
    <xdr:sp macro="" textlink="">
      <xdr:nvSpPr>
        <xdr:cNvPr id="325" name="テキスト ボックス 324"/>
        <xdr:cNvSpPr txBox="1"/>
      </xdr:nvSpPr>
      <xdr:spPr>
        <a:xfrm>
          <a:off x="6008581" y="173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100</xdr:row>
      <xdr:rowOff>0</xdr:rowOff>
    </xdr:from>
    <xdr:to>
      <xdr:col>16</xdr:col>
      <xdr:colOff>307975</xdr:colOff>
      <xdr:row>100</xdr:row>
      <xdr:rowOff>0</xdr:rowOff>
    </xdr:to>
    <xdr:cxnSp macro="">
      <xdr:nvCxnSpPr>
        <xdr:cNvPr id="326" name="直線コネクタ 325"/>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99</xdr:row>
      <xdr:rowOff>29227</xdr:rowOff>
    </xdr:from>
    <xdr:ext cx="595419" cy="259045"/>
    <xdr:sp macro="" textlink="">
      <xdr:nvSpPr>
        <xdr:cNvPr id="327" name="テキスト ボックス 326"/>
        <xdr:cNvSpPr txBox="1"/>
      </xdr:nvSpPr>
      <xdr:spPr>
        <a:xfrm>
          <a:off x="6008581" y="1700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328" name="直線コネクタ 327"/>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162577</xdr:rowOff>
    </xdr:from>
    <xdr:ext cx="595419" cy="259045"/>
    <xdr:sp macro="" textlink="">
      <xdr:nvSpPr>
        <xdr:cNvPr id="329" name="テキスト ボックス 328"/>
        <xdr:cNvSpPr txBox="1"/>
      </xdr:nvSpPr>
      <xdr:spPr>
        <a:xfrm>
          <a:off x="6008581" y="1662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330" name="【港湾・漁港】&#10;一人当たり有形固定資産（償却資産）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100</xdr:row>
      <xdr:rowOff>7086</xdr:rowOff>
    </xdr:from>
    <xdr:to>
      <xdr:col>15</xdr:col>
      <xdr:colOff>180340</xdr:colOff>
      <xdr:row>108</xdr:row>
      <xdr:rowOff>24361</xdr:rowOff>
    </xdr:to>
    <xdr:cxnSp macro="">
      <xdr:nvCxnSpPr>
        <xdr:cNvPr id="331" name="直線コネクタ 330"/>
        <xdr:cNvCxnSpPr/>
      </xdr:nvCxnSpPr>
      <xdr:spPr>
        <a:xfrm flipV="1">
          <a:off x="10476865" y="17152086"/>
          <a:ext cx="0" cy="1388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28188</xdr:rowOff>
    </xdr:from>
    <xdr:ext cx="534377" cy="259045"/>
    <xdr:sp macro="" textlink="">
      <xdr:nvSpPr>
        <xdr:cNvPr id="332" name="【港湾・漁港】&#10;一人当たり有形固定資産（償却資産）額最小値テキスト"/>
        <xdr:cNvSpPr txBox="1"/>
      </xdr:nvSpPr>
      <xdr:spPr>
        <a:xfrm>
          <a:off x="10566400" y="185447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16,803</a:t>
          </a:r>
          <a:endParaRPr kumimoji="1" lang="ja-JP" altLang="en-US" sz="1000" b="1">
            <a:latin typeface="ＭＳ Ｐゴシック"/>
          </a:endParaRPr>
        </a:p>
      </xdr:txBody>
    </xdr:sp>
    <xdr:clientData/>
  </xdr:oneCellAnchor>
  <xdr:twoCellAnchor>
    <xdr:from>
      <xdr:col>15</xdr:col>
      <xdr:colOff>92075</xdr:colOff>
      <xdr:row>108</xdr:row>
      <xdr:rowOff>24361</xdr:rowOff>
    </xdr:from>
    <xdr:to>
      <xdr:col>15</xdr:col>
      <xdr:colOff>269875</xdr:colOff>
      <xdr:row>108</xdr:row>
      <xdr:rowOff>24361</xdr:rowOff>
    </xdr:to>
    <xdr:cxnSp macro="">
      <xdr:nvCxnSpPr>
        <xdr:cNvPr id="333" name="直線コネクタ 332"/>
        <xdr:cNvCxnSpPr/>
      </xdr:nvCxnSpPr>
      <xdr:spPr>
        <a:xfrm>
          <a:off x="10388600" y="185409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98</xdr:row>
      <xdr:rowOff>125213</xdr:rowOff>
    </xdr:from>
    <xdr:ext cx="599010" cy="259045"/>
    <xdr:sp macro="" textlink="">
      <xdr:nvSpPr>
        <xdr:cNvPr id="334" name="【港湾・漁港】&#10;一人当たり有形固定資産（償却資産）額最大値テキスト"/>
        <xdr:cNvSpPr txBox="1"/>
      </xdr:nvSpPr>
      <xdr:spPr>
        <a:xfrm>
          <a:off x="10566400" y="16927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199,070</a:t>
          </a:r>
          <a:endParaRPr kumimoji="1" lang="ja-JP" altLang="en-US" sz="1000" b="1">
            <a:latin typeface="ＭＳ Ｐゴシック"/>
          </a:endParaRPr>
        </a:p>
      </xdr:txBody>
    </xdr:sp>
    <xdr:clientData/>
  </xdr:oneCellAnchor>
  <xdr:twoCellAnchor>
    <xdr:from>
      <xdr:col>15</xdr:col>
      <xdr:colOff>92075</xdr:colOff>
      <xdr:row>100</xdr:row>
      <xdr:rowOff>7086</xdr:rowOff>
    </xdr:from>
    <xdr:to>
      <xdr:col>15</xdr:col>
      <xdr:colOff>269875</xdr:colOff>
      <xdr:row>100</xdr:row>
      <xdr:rowOff>7086</xdr:rowOff>
    </xdr:to>
    <xdr:cxnSp macro="">
      <xdr:nvCxnSpPr>
        <xdr:cNvPr id="335" name="直線コネクタ 334"/>
        <xdr:cNvCxnSpPr/>
      </xdr:nvCxnSpPr>
      <xdr:spPr>
        <a:xfrm>
          <a:off x="10388600" y="17152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106</xdr:row>
      <xdr:rowOff>156136</xdr:rowOff>
    </xdr:from>
    <xdr:ext cx="534377" cy="259045"/>
    <xdr:sp macro="" textlink="">
      <xdr:nvSpPr>
        <xdr:cNvPr id="336" name="【港湾・漁港】&#10;一人当たり有形固定資産（償却資産）額平均値テキスト"/>
        <xdr:cNvSpPr txBox="1"/>
      </xdr:nvSpPr>
      <xdr:spPr>
        <a:xfrm>
          <a:off x="10566400" y="1832983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35,012</a:t>
          </a:r>
          <a:endParaRPr kumimoji="1" lang="ja-JP" altLang="en-US" sz="1000" b="1">
            <a:solidFill>
              <a:srgbClr val="000080"/>
            </a:solidFill>
            <a:latin typeface="ＭＳ Ｐゴシック"/>
          </a:endParaRPr>
        </a:p>
      </xdr:txBody>
    </xdr:sp>
    <xdr:clientData/>
  </xdr:oneCellAnchor>
  <xdr:twoCellAnchor>
    <xdr:from>
      <xdr:col>15</xdr:col>
      <xdr:colOff>130175</xdr:colOff>
      <xdr:row>107</xdr:row>
      <xdr:rowOff>6259</xdr:rowOff>
    </xdr:from>
    <xdr:to>
      <xdr:col>15</xdr:col>
      <xdr:colOff>231775</xdr:colOff>
      <xdr:row>107</xdr:row>
      <xdr:rowOff>107859</xdr:rowOff>
    </xdr:to>
    <xdr:sp macro="" textlink="">
      <xdr:nvSpPr>
        <xdr:cNvPr id="337" name="フローチャート : 判断 336"/>
        <xdr:cNvSpPr/>
      </xdr:nvSpPr>
      <xdr:spPr>
        <a:xfrm>
          <a:off x="10426700" y="18351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103</xdr:row>
      <xdr:rowOff>159398</xdr:rowOff>
    </xdr:from>
    <xdr:to>
      <xdr:col>14</xdr:col>
      <xdr:colOff>79375</xdr:colOff>
      <xdr:row>104</xdr:row>
      <xdr:rowOff>89548</xdr:rowOff>
    </xdr:to>
    <xdr:sp macro="" textlink="">
      <xdr:nvSpPr>
        <xdr:cNvPr id="338" name="フローチャート : 判断 337"/>
        <xdr:cNvSpPr/>
      </xdr:nvSpPr>
      <xdr:spPr>
        <a:xfrm>
          <a:off x="9588500" y="17818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111</xdr:row>
      <xdr:rowOff>16527</xdr:rowOff>
    </xdr:from>
    <xdr:ext cx="762000" cy="259045"/>
    <xdr:sp macro="" textlink="">
      <xdr:nvSpPr>
        <xdr:cNvPr id="339" name="テキスト ボックス 33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340" name="テキスト ボックス 33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341" name="テキスト ボックス 34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342" name="テキスト ボックス 34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343" name="テキスト ボックス 34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107</xdr:row>
      <xdr:rowOff>87268</xdr:rowOff>
    </xdr:from>
    <xdr:to>
      <xdr:col>14</xdr:col>
      <xdr:colOff>79375</xdr:colOff>
      <xdr:row>108</xdr:row>
      <xdr:rowOff>17418</xdr:rowOff>
    </xdr:to>
    <xdr:sp macro="" textlink="">
      <xdr:nvSpPr>
        <xdr:cNvPr id="344" name="円/楕円 343"/>
        <xdr:cNvSpPr/>
      </xdr:nvSpPr>
      <xdr:spPr>
        <a:xfrm>
          <a:off x="9588500" y="18432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102</xdr:row>
      <xdr:rowOff>106075</xdr:rowOff>
    </xdr:from>
    <xdr:ext cx="599010" cy="259045"/>
    <xdr:sp macro="" textlink="">
      <xdr:nvSpPr>
        <xdr:cNvPr id="345" name="n_1aveValue【港湾・漁港】&#10;一人当たり有形固定資産（償却資産）額"/>
        <xdr:cNvSpPr txBox="1"/>
      </xdr:nvSpPr>
      <xdr:spPr>
        <a:xfrm>
          <a:off x="9327094" y="17593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104,915</a:t>
          </a:r>
          <a:endParaRPr kumimoji="1" lang="ja-JP" altLang="en-US" sz="1000" b="1">
            <a:solidFill>
              <a:srgbClr val="000080"/>
            </a:solidFill>
            <a:latin typeface="ＭＳ Ｐゴシック"/>
          </a:endParaRPr>
        </a:p>
      </xdr:txBody>
    </xdr:sp>
    <xdr:clientData/>
  </xdr:oneCellAnchor>
  <xdr:oneCellAnchor>
    <xdr:from>
      <xdr:col>13</xdr:col>
      <xdr:colOff>434486</xdr:colOff>
      <xdr:row>108</xdr:row>
      <xdr:rowOff>8545</xdr:rowOff>
    </xdr:from>
    <xdr:ext cx="534377" cy="259045"/>
    <xdr:sp macro="" textlink="">
      <xdr:nvSpPr>
        <xdr:cNvPr id="346" name="n_1mainValue【港湾・漁港】&#10;一人当たり有形固定資産（償却資産）額"/>
        <xdr:cNvSpPr txBox="1"/>
      </xdr:nvSpPr>
      <xdr:spPr>
        <a:xfrm>
          <a:off x="9359411" y="18525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24,381</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347" name="正方形/長方形 346"/>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348" name="正方形/長方形 347"/>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349" name="正方形/長方形 348"/>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350" name="正方形/長方形 349"/>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351" name="正方形/長方形 350"/>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352" name="正方形/長方形 351"/>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353" name="正方形/長方形 352"/>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74.2</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354" name="正方形/長方形 353"/>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355" name="テキスト ボックス 354"/>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356" name="直線コネクタ 355"/>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357" name="テキスト ボックス 356"/>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41</xdr:row>
      <xdr:rowOff>133350</xdr:rowOff>
    </xdr:from>
    <xdr:to>
      <xdr:col>24</xdr:col>
      <xdr:colOff>644525</xdr:colOff>
      <xdr:row>41</xdr:row>
      <xdr:rowOff>133350</xdr:rowOff>
    </xdr:to>
    <xdr:cxnSp macro="">
      <xdr:nvCxnSpPr>
        <xdr:cNvPr id="358" name="直線コネクタ 357"/>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40</xdr:row>
      <xdr:rowOff>162577</xdr:rowOff>
    </xdr:from>
    <xdr:ext cx="403059" cy="259045"/>
    <xdr:sp macro="" textlink="">
      <xdr:nvSpPr>
        <xdr:cNvPr id="359" name="テキスト ボックス 358"/>
        <xdr:cNvSpPr txBox="1"/>
      </xdr:nvSpPr>
      <xdr:spPr>
        <a:xfrm>
          <a:off x="12042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39</xdr:row>
      <xdr:rowOff>19050</xdr:rowOff>
    </xdr:from>
    <xdr:to>
      <xdr:col>24</xdr:col>
      <xdr:colOff>644525</xdr:colOff>
      <xdr:row>39</xdr:row>
      <xdr:rowOff>19050</xdr:rowOff>
    </xdr:to>
    <xdr:cxnSp macro="">
      <xdr:nvCxnSpPr>
        <xdr:cNvPr id="360" name="直線コネクタ 359"/>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38</xdr:row>
      <xdr:rowOff>48277</xdr:rowOff>
    </xdr:from>
    <xdr:ext cx="403059" cy="259045"/>
    <xdr:sp macro="" textlink="">
      <xdr:nvSpPr>
        <xdr:cNvPr id="361" name="テキスト ボックス 360"/>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36</xdr:row>
      <xdr:rowOff>76200</xdr:rowOff>
    </xdr:from>
    <xdr:to>
      <xdr:col>24</xdr:col>
      <xdr:colOff>644525</xdr:colOff>
      <xdr:row>36</xdr:row>
      <xdr:rowOff>76200</xdr:rowOff>
    </xdr:to>
    <xdr:cxnSp macro="">
      <xdr:nvCxnSpPr>
        <xdr:cNvPr id="362" name="直線コネクタ 361"/>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35</xdr:row>
      <xdr:rowOff>105427</xdr:rowOff>
    </xdr:from>
    <xdr:ext cx="403059" cy="259045"/>
    <xdr:sp macro="" textlink="">
      <xdr:nvSpPr>
        <xdr:cNvPr id="363" name="テキスト ボックス 362"/>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33</xdr:row>
      <xdr:rowOff>133350</xdr:rowOff>
    </xdr:from>
    <xdr:to>
      <xdr:col>24</xdr:col>
      <xdr:colOff>644525</xdr:colOff>
      <xdr:row>33</xdr:row>
      <xdr:rowOff>133350</xdr:rowOff>
    </xdr:to>
    <xdr:cxnSp macro="">
      <xdr:nvCxnSpPr>
        <xdr:cNvPr id="364" name="直線コネクタ 363"/>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32</xdr:row>
      <xdr:rowOff>162577</xdr:rowOff>
    </xdr:from>
    <xdr:ext cx="403059" cy="259045"/>
    <xdr:sp macro="" textlink="">
      <xdr:nvSpPr>
        <xdr:cNvPr id="365" name="テキスト ボックス 364"/>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66" name="直線コネクタ 365"/>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67" name="テキスト ボックス 366"/>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68"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124206</xdr:rowOff>
    </xdr:from>
    <xdr:to>
      <xdr:col>23</xdr:col>
      <xdr:colOff>516889</xdr:colOff>
      <xdr:row>40</xdr:row>
      <xdr:rowOff>103632</xdr:rowOff>
    </xdr:to>
    <xdr:cxnSp macro="">
      <xdr:nvCxnSpPr>
        <xdr:cNvPr id="369" name="直線コネクタ 368"/>
        <xdr:cNvCxnSpPr/>
      </xdr:nvCxnSpPr>
      <xdr:spPr>
        <a:xfrm flipV="1">
          <a:off x="16318864" y="578205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40</xdr:row>
      <xdr:rowOff>107459</xdr:rowOff>
    </xdr:from>
    <xdr:ext cx="405111" cy="259045"/>
    <xdr:sp macro="" textlink="">
      <xdr:nvSpPr>
        <xdr:cNvPr id="370" name="【認定こども園・幼稚園・保育所】&#10;有形固定資産減価償却率最小値テキスト"/>
        <xdr:cNvSpPr txBox="1"/>
      </xdr:nvSpPr>
      <xdr:spPr>
        <a:xfrm>
          <a:off x="16408400" y="69654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23</xdr:col>
      <xdr:colOff>428625</xdr:colOff>
      <xdr:row>40</xdr:row>
      <xdr:rowOff>103632</xdr:rowOff>
    </xdr:from>
    <xdr:to>
      <xdr:col>23</xdr:col>
      <xdr:colOff>606425</xdr:colOff>
      <xdr:row>40</xdr:row>
      <xdr:rowOff>103632</xdr:rowOff>
    </xdr:to>
    <xdr:cxnSp macro="">
      <xdr:nvCxnSpPr>
        <xdr:cNvPr id="371" name="直線コネクタ 370"/>
        <xdr:cNvCxnSpPr/>
      </xdr:nvCxnSpPr>
      <xdr:spPr>
        <a:xfrm>
          <a:off x="16230600" y="69616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70883</xdr:rowOff>
    </xdr:from>
    <xdr:ext cx="405111" cy="259045"/>
    <xdr:sp macro="" textlink="">
      <xdr:nvSpPr>
        <xdr:cNvPr id="372" name="【認定こども園・幼稚園・保育所】&#10;有形固定資産減価償却率最大値テキスト"/>
        <xdr:cNvSpPr txBox="1"/>
      </xdr:nvSpPr>
      <xdr:spPr>
        <a:xfrm>
          <a:off x="16408400" y="55572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80.4</a:t>
          </a:r>
          <a:endParaRPr kumimoji="1" lang="ja-JP" altLang="en-US" sz="1000" b="1">
            <a:latin typeface="ＭＳ Ｐゴシック"/>
          </a:endParaRPr>
        </a:p>
      </xdr:txBody>
    </xdr:sp>
    <xdr:clientData/>
  </xdr:oneCellAnchor>
  <xdr:twoCellAnchor>
    <xdr:from>
      <xdr:col>23</xdr:col>
      <xdr:colOff>428625</xdr:colOff>
      <xdr:row>33</xdr:row>
      <xdr:rowOff>124206</xdr:rowOff>
    </xdr:from>
    <xdr:to>
      <xdr:col>23</xdr:col>
      <xdr:colOff>606425</xdr:colOff>
      <xdr:row>33</xdr:row>
      <xdr:rowOff>124206</xdr:rowOff>
    </xdr:to>
    <xdr:cxnSp macro="">
      <xdr:nvCxnSpPr>
        <xdr:cNvPr id="373" name="直線コネクタ 372"/>
        <xdr:cNvCxnSpPr/>
      </xdr:nvCxnSpPr>
      <xdr:spPr>
        <a:xfrm>
          <a:off x="16230600" y="57820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37</xdr:row>
      <xdr:rowOff>106697</xdr:rowOff>
    </xdr:from>
    <xdr:ext cx="405111" cy="259045"/>
    <xdr:sp macro="" textlink="">
      <xdr:nvSpPr>
        <xdr:cNvPr id="374" name="【認定こども園・幼稚園・保育所】&#10;有形固定資産減価償却率平均値テキスト"/>
        <xdr:cNvSpPr txBox="1"/>
      </xdr:nvSpPr>
      <xdr:spPr>
        <a:xfrm>
          <a:off x="16408400" y="64503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48.0</a:t>
          </a:r>
          <a:endParaRPr kumimoji="1" lang="ja-JP" altLang="en-US" sz="1000" b="1">
            <a:solidFill>
              <a:srgbClr val="000080"/>
            </a:solidFill>
            <a:latin typeface="ＭＳ Ｐゴシック"/>
          </a:endParaRPr>
        </a:p>
      </xdr:txBody>
    </xdr:sp>
    <xdr:clientData/>
  </xdr:oneCellAnchor>
  <xdr:twoCellAnchor>
    <xdr:from>
      <xdr:col>23</xdr:col>
      <xdr:colOff>466725</xdr:colOff>
      <xdr:row>37</xdr:row>
      <xdr:rowOff>128270</xdr:rowOff>
    </xdr:from>
    <xdr:to>
      <xdr:col>23</xdr:col>
      <xdr:colOff>568325</xdr:colOff>
      <xdr:row>38</xdr:row>
      <xdr:rowOff>58420</xdr:rowOff>
    </xdr:to>
    <xdr:sp macro="" textlink="">
      <xdr:nvSpPr>
        <xdr:cNvPr id="375" name="フローチャート : 判断 374"/>
        <xdr:cNvSpPr/>
      </xdr:nvSpPr>
      <xdr:spPr>
        <a:xfrm>
          <a:off x="162687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125984</xdr:rowOff>
    </xdr:from>
    <xdr:to>
      <xdr:col>22</xdr:col>
      <xdr:colOff>415925</xdr:colOff>
      <xdr:row>38</xdr:row>
      <xdr:rowOff>56135</xdr:rowOff>
    </xdr:to>
    <xdr:sp macro="" textlink="">
      <xdr:nvSpPr>
        <xdr:cNvPr id="376" name="フローチャート : 判断 375"/>
        <xdr:cNvSpPr/>
      </xdr:nvSpPr>
      <xdr:spPr>
        <a:xfrm>
          <a:off x="15430500" y="6469634"/>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77" name="テキスト ボックス 376"/>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78" name="テキスト ボックス 377"/>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79" name="テキスト ボックス 378"/>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80" name="テキスト ボックス 379"/>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81" name="テキスト ボックス 380"/>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37</xdr:row>
      <xdr:rowOff>57404</xdr:rowOff>
    </xdr:from>
    <xdr:to>
      <xdr:col>22</xdr:col>
      <xdr:colOff>415925</xdr:colOff>
      <xdr:row>37</xdr:row>
      <xdr:rowOff>159004</xdr:rowOff>
    </xdr:to>
    <xdr:sp macro="" textlink="">
      <xdr:nvSpPr>
        <xdr:cNvPr id="382" name="円/楕円 381"/>
        <xdr:cNvSpPr/>
      </xdr:nvSpPr>
      <xdr:spPr>
        <a:xfrm>
          <a:off x="15430500" y="6401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38</xdr:row>
      <xdr:rowOff>47261</xdr:rowOff>
    </xdr:from>
    <xdr:ext cx="405111" cy="259045"/>
    <xdr:sp macro="" textlink="">
      <xdr:nvSpPr>
        <xdr:cNvPr id="383" name="n_1aveValue【認定こども園・幼稚園・保育所】&#10;有形固定資産減価償却率"/>
        <xdr:cNvSpPr txBox="1"/>
      </xdr:nvSpPr>
      <xdr:spPr>
        <a:xfrm>
          <a:off x="15266043" y="65623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48.1</a:t>
          </a:r>
          <a:endParaRPr kumimoji="1" lang="ja-JP" altLang="en-US" sz="1000" b="1">
            <a:solidFill>
              <a:srgbClr val="000080"/>
            </a:solidFill>
            <a:latin typeface="ＭＳ Ｐゴシック"/>
          </a:endParaRPr>
        </a:p>
      </xdr:txBody>
    </xdr:sp>
    <xdr:clientData/>
  </xdr:oneCellAnchor>
  <xdr:oneCellAnchor>
    <xdr:from>
      <xdr:col>22</xdr:col>
      <xdr:colOff>149868</xdr:colOff>
      <xdr:row>36</xdr:row>
      <xdr:rowOff>4081</xdr:rowOff>
    </xdr:from>
    <xdr:ext cx="405111" cy="259045"/>
    <xdr:sp macro="" textlink="">
      <xdr:nvSpPr>
        <xdr:cNvPr id="384" name="n_1mainValue【認定こども園・幼稚園・保育所】&#10;有形固定資産減価償却率"/>
        <xdr:cNvSpPr txBox="1"/>
      </xdr:nvSpPr>
      <xdr:spPr>
        <a:xfrm>
          <a:off x="15266043" y="61762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85" name="正方形/長方形 38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86" name="正方形/長方形 38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87" name="正方形/長方形 38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88" name="正方形/長方形 38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89" name="正方形/長方形 38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90" name="正方形/長方形 38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91" name="正方形/長方形 39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92" name="正方形/長方形 39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93" name="テキスト ボックス 39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94" name="直線コネクタ 39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95" name="直線コネクタ 394"/>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96" name="テキスト ボックス 395"/>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97" name="直線コネクタ 396"/>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98" name="テキスト ボックス 397"/>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99" name="直線コネクタ 398"/>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400" name="テキスト ボックス 399"/>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401" name="直線コネクタ 400"/>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402" name="テキスト ボックス 401"/>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403" name="直線コネクタ 402"/>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404" name="テキスト ボックス 403"/>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405" name="直線コネクタ 404"/>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406" name="テキスト ボックス 405"/>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407" name="直線コネクタ 406"/>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408" name="テキスト ボックス 407"/>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409"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35</xdr:row>
      <xdr:rowOff>19050</xdr:rowOff>
    </xdr:from>
    <xdr:to>
      <xdr:col>32</xdr:col>
      <xdr:colOff>186689</xdr:colOff>
      <xdr:row>41</xdr:row>
      <xdr:rowOff>97427</xdr:rowOff>
    </xdr:to>
    <xdr:cxnSp macro="">
      <xdr:nvCxnSpPr>
        <xdr:cNvPr id="410" name="直線コネクタ 409"/>
        <xdr:cNvCxnSpPr/>
      </xdr:nvCxnSpPr>
      <xdr:spPr>
        <a:xfrm flipV="1">
          <a:off x="22160864" y="6019800"/>
          <a:ext cx="0" cy="1107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101254</xdr:rowOff>
    </xdr:from>
    <xdr:ext cx="469744" cy="259045"/>
    <xdr:sp macro="" textlink="">
      <xdr:nvSpPr>
        <xdr:cNvPr id="411" name="【認定こども園・幼稚園・保育所】&#10;一人当たり面積最小値テキスト"/>
        <xdr:cNvSpPr txBox="1"/>
      </xdr:nvSpPr>
      <xdr:spPr>
        <a:xfrm>
          <a:off x="22250400" y="7130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0.051</a:t>
          </a:r>
          <a:endParaRPr kumimoji="1" lang="ja-JP" altLang="en-US" sz="1000" b="1">
            <a:latin typeface="ＭＳ Ｐゴシック"/>
          </a:endParaRPr>
        </a:p>
      </xdr:txBody>
    </xdr:sp>
    <xdr:clientData/>
  </xdr:oneCellAnchor>
  <xdr:twoCellAnchor>
    <xdr:from>
      <xdr:col>32</xdr:col>
      <xdr:colOff>98425</xdr:colOff>
      <xdr:row>41</xdr:row>
      <xdr:rowOff>97427</xdr:rowOff>
    </xdr:from>
    <xdr:to>
      <xdr:col>32</xdr:col>
      <xdr:colOff>276225</xdr:colOff>
      <xdr:row>41</xdr:row>
      <xdr:rowOff>97427</xdr:rowOff>
    </xdr:to>
    <xdr:cxnSp macro="">
      <xdr:nvCxnSpPr>
        <xdr:cNvPr id="412" name="直線コネクタ 411"/>
        <xdr:cNvCxnSpPr/>
      </xdr:nvCxnSpPr>
      <xdr:spPr>
        <a:xfrm>
          <a:off x="22072600" y="71268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33</xdr:row>
      <xdr:rowOff>137177</xdr:rowOff>
    </xdr:from>
    <xdr:ext cx="469744" cy="259045"/>
    <xdr:sp macro="" textlink="">
      <xdr:nvSpPr>
        <xdr:cNvPr id="413" name="【認定こども園・幼稚園・保育所】&#10;一人当たり面積最大値テキスト"/>
        <xdr:cNvSpPr txBox="1"/>
      </xdr:nvSpPr>
      <xdr:spPr>
        <a:xfrm>
          <a:off x="22250400" y="579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0.390</a:t>
          </a:r>
          <a:endParaRPr kumimoji="1" lang="ja-JP" altLang="en-US" sz="1000" b="1">
            <a:latin typeface="ＭＳ Ｐゴシック"/>
          </a:endParaRPr>
        </a:p>
      </xdr:txBody>
    </xdr:sp>
    <xdr:clientData/>
  </xdr:oneCellAnchor>
  <xdr:twoCellAnchor>
    <xdr:from>
      <xdr:col>32</xdr:col>
      <xdr:colOff>98425</xdr:colOff>
      <xdr:row>35</xdr:row>
      <xdr:rowOff>19050</xdr:rowOff>
    </xdr:from>
    <xdr:to>
      <xdr:col>32</xdr:col>
      <xdr:colOff>276225</xdr:colOff>
      <xdr:row>35</xdr:row>
      <xdr:rowOff>19050</xdr:rowOff>
    </xdr:to>
    <xdr:cxnSp macro="">
      <xdr:nvCxnSpPr>
        <xdr:cNvPr id="414" name="直線コネクタ 413"/>
        <xdr:cNvCxnSpPr/>
      </xdr:nvCxnSpPr>
      <xdr:spPr>
        <a:xfrm>
          <a:off x="22072600" y="6019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38</xdr:row>
      <xdr:rowOff>140987</xdr:rowOff>
    </xdr:from>
    <xdr:ext cx="469744" cy="259045"/>
    <xdr:sp macro="" textlink="">
      <xdr:nvSpPr>
        <xdr:cNvPr id="415" name="【認定こども園・幼稚園・保育所】&#10;一人当たり面積平均値テキスト"/>
        <xdr:cNvSpPr txBox="1"/>
      </xdr:nvSpPr>
      <xdr:spPr>
        <a:xfrm>
          <a:off x="22250400" y="66560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0.173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162560</xdr:rowOff>
    </xdr:from>
    <xdr:to>
      <xdr:col>32</xdr:col>
      <xdr:colOff>238125</xdr:colOff>
      <xdr:row>39</xdr:row>
      <xdr:rowOff>92710</xdr:rowOff>
    </xdr:to>
    <xdr:sp macro="" textlink="">
      <xdr:nvSpPr>
        <xdr:cNvPr id="416" name="フローチャート : 判断 415"/>
        <xdr:cNvSpPr/>
      </xdr:nvSpPr>
      <xdr:spPr>
        <a:xfrm>
          <a:off x="22110700" y="6677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33</xdr:row>
      <xdr:rowOff>102144</xdr:rowOff>
    </xdr:from>
    <xdr:to>
      <xdr:col>31</xdr:col>
      <xdr:colOff>85725</xdr:colOff>
      <xdr:row>34</xdr:row>
      <xdr:rowOff>32294</xdr:rowOff>
    </xdr:to>
    <xdr:sp macro="" textlink="">
      <xdr:nvSpPr>
        <xdr:cNvPr id="417" name="フローチャート : 判断 416"/>
        <xdr:cNvSpPr/>
      </xdr:nvSpPr>
      <xdr:spPr>
        <a:xfrm>
          <a:off x="21272500" y="5759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418" name="テキスト ボックス 417"/>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419" name="テキスト ボックス 418"/>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420" name="テキスト ボックス 419"/>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421" name="テキスト ボックス 420"/>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422" name="テキスト ボックス 421"/>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36</xdr:row>
      <xdr:rowOff>136434</xdr:rowOff>
    </xdr:from>
    <xdr:to>
      <xdr:col>31</xdr:col>
      <xdr:colOff>85725</xdr:colOff>
      <xdr:row>37</xdr:row>
      <xdr:rowOff>66584</xdr:rowOff>
    </xdr:to>
    <xdr:sp macro="" textlink="">
      <xdr:nvSpPr>
        <xdr:cNvPr id="423" name="円/楕円 422"/>
        <xdr:cNvSpPr/>
      </xdr:nvSpPr>
      <xdr:spPr>
        <a:xfrm>
          <a:off x="21272500" y="6308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32</xdr:row>
      <xdr:rowOff>48821</xdr:rowOff>
    </xdr:from>
    <xdr:ext cx="469744" cy="259045"/>
    <xdr:sp macro="" textlink="">
      <xdr:nvSpPr>
        <xdr:cNvPr id="424" name="n_1aveValue【認定こども園・幼稚園・保育所】&#10;一人当たり面積"/>
        <xdr:cNvSpPr txBox="1"/>
      </xdr:nvSpPr>
      <xdr:spPr>
        <a:xfrm>
          <a:off x="21075727" y="5535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0.454</a:t>
          </a:r>
          <a:endParaRPr kumimoji="1" lang="ja-JP" altLang="en-US" sz="1000" b="1">
            <a:solidFill>
              <a:srgbClr val="000080"/>
            </a:solidFill>
            <a:latin typeface="ＭＳ Ｐゴシック"/>
          </a:endParaRPr>
        </a:p>
      </xdr:txBody>
    </xdr:sp>
    <xdr:clientData/>
  </xdr:oneCellAnchor>
  <xdr:oneCellAnchor>
    <xdr:from>
      <xdr:col>30</xdr:col>
      <xdr:colOff>473152</xdr:colOff>
      <xdr:row>37</xdr:row>
      <xdr:rowOff>57711</xdr:rowOff>
    </xdr:from>
    <xdr:ext cx="469744" cy="259045"/>
    <xdr:sp macro="" textlink="">
      <xdr:nvSpPr>
        <xdr:cNvPr id="425" name="n_1mainValue【認定こども園・幼稚園・保育所】&#10;一人当たり面積"/>
        <xdr:cNvSpPr txBox="1"/>
      </xdr:nvSpPr>
      <xdr:spPr>
        <a:xfrm>
          <a:off x="21075727" y="6401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0.286</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426" name="正方形/長方形 425"/>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427" name="正方形/長方形 426"/>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428" name="正方形/長方形 427"/>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429" name="正方形/長方形 428"/>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430" name="正方形/長方形 429"/>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431" name="正方形/長方形 430"/>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432" name="正方形/長方形 431"/>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433" name="正方形/長方形 432"/>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434" name="テキスト ボックス 433"/>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435" name="直線コネクタ 434"/>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436" name="テキスト ボックス 435"/>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64</xdr:row>
      <xdr:rowOff>0</xdr:rowOff>
    </xdr:from>
    <xdr:to>
      <xdr:col>24</xdr:col>
      <xdr:colOff>644525</xdr:colOff>
      <xdr:row>64</xdr:row>
      <xdr:rowOff>0</xdr:rowOff>
    </xdr:to>
    <xdr:cxnSp macro="">
      <xdr:nvCxnSpPr>
        <xdr:cNvPr id="437" name="直線コネクタ 436"/>
        <xdr:cNvCxnSpPr/>
      </xdr:nvCxnSpPr>
      <xdr:spPr>
        <a:xfrm>
          <a:off x="12446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29227</xdr:rowOff>
    </xdr:from>
    <xdr:ext cx="403059" cy="259045"/>
    <xdr:sp macro="" textlink="">
      <xdr:nvSpPr>
        <xdr:cNvPr id="438" name="テキスト ボックス 437"/>
        <xdr:cNvSpPr txBox="1"/>
      </xdr:nvSpPr>
      <xdr:spPr>
        <a:xfrm>
          <a:off x="12042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61</xdr:row>
      <xdr:rowOff>57150</xdr:rowOff>
    </xdr:from>
    <xdr:to>
      <xdr:col>24</xdr:col>
      <xdr:colOff>644525</xdr:colOff>
      <xdr:row>61</xdr:row>
      <xdr:rowOff>57150</xdr:rowOff>
    </xdr:to>
    <xdr:cxnSp macro="">
      <xdr:nvCxnSpPr>
        <xdr:cNvPr id="439" name="直線コネクタ 438"/>
        <xdr:cNvCxnSpPr/>
      </xdr:nvCxnSpPr>
      <xdr:spPr>
        <a:xfrm>
          <a:off x="12446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86377</xdr:rowOff>
    </xdr:from>
    <xdr:ext cx="403059" cy="259045"/>
    <xdr:sp macro="" textlink="">
      <xdr:nvSpPr>
        <xdr:cNvPr id="440" name="テキスト ボックス 439"/>
        <xdr:cNvSpPr txBox="1"/>
      </xdr:nvSpPr>
      <xdr:spPr>
        <a:xfrm>
          <a:off x="12042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58</xdr:row>
      <xdr:rowOff>114300</xdr:rowOff>
    </xdr:from>
    <xdr:to>
      <xdr:col>24</xdr:col>
      <xdr:colOff>644525</xdr:colOff>
      <xdr:row>58</xdr:row>
      <xdr:rowOff>114300</xdr:rowOff>
    </xdr:to>
    <xdr:cxnSp macro="">
      <xdr:nvCxnSpPr>
        <xdr:cNvPr id="441" name="直線コネクタ 440"/>
        <xdr:cNvCxnSpPr/>
      </xdr:nvCxnSpPr>
      <xdr:spPr>
        <a:xfrm>
          <a:off x="12446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57</xdr:row>
      <xdr:rowOff>143527</xdr:rowOff>
    </xdr:from>
    <xdr:ext cx="403059" cy="259045"/>
    <xdr:sp macro="" textlink="">
      <xdr:nvSpPr>
        <xdr:cNvPr id="442" name="テキスト ボックス 441"/>
        <xdr:cNvSpPr txBox="1"/>
      </xdr:nvSpPr>
      <xdr:spPr>
        <a:xfrm>
          <a:off x="12042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56</xdr:row>
      <xdr:rowOff>0</xdr:rowOff>
    </xdr:from>
    <xdr:to>
      <xdr:col>24</xdr:col>
      <xdr:colOff>644525</xdr:colOff>
      <xdr:row>56</xdr:row>
      <xdr:rowOff>0</xdr:rowOff>
    </xdr:to>
    <xdr:cxnSp macro="">
      <xdr:nvCxnSpPr>
        <xdr:cNvPr id="443" name="直線コネクタ 442"/>
        <xdr:cNvCxnSpPr/>
      </xdr:nvCxnSpPr>
      <xdr:spPr>
        <a:xfrm>
          <a:off x="12446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55</xdr:row>
      <xdr:rowOff>29227</xdr:rowOff>
    </xdr:from>
    <xdr:ext cx="403059" cy="259045"/>
    <xdr:sp macro="" textlink="">
      <xdr:nvSpPr>
        <xdr:cNvPr id="444" name="テキスト ボックス 443"/>
        <xdr:cNvSpPr txBox="1"/>
      </xdr:nvSpPr>
      <xdr:spPr>
        <a:xfrm>
          <a:off x="12042941" y="945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445" name="直線コネクタ 44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446" name="テキスト ボックス 44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44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41148</xdr:rowOff>
    </xdr:from>
    <xdr:to>
      <xdr:col>23</xdr:col>
      <xdr:colOff>516889</xdr:colOff>
      <xdr:row>64</xdr:row>
      <xdr:rowOff>86868</xdr:rowOff>
    </xdr:to>
    <xdr:cxnSp macro="">
      <xdr:nvCxnSpPr>
        <xdr:cNvPr id="448" name="直線コネクタ 447"/>
        <xdr:cNvCxnSpPr/>
      </xdr:nvCxnSpPr>
      <xdr:spPr>
        <a:xfrm flipV="1">
          <a:off x="16318864" y="9642348"/>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90695</xdr:rowOff>
    </xdr:from>
    <xdr:ext cx="405111" cy="259045"/>
    <xdr:sp macro="" textlink="">
      <xdr:nvSpPr>
        <xdr:cNvPr id="449" name="【学校施設】&#10;有形固定資産減価償却率最小値テキスト"/>
        <xdr:cNvSpPr txBox="1"/>
      </xdr:nvSpPr>
      <xdr:spPr>
        <a:xfrm>
          <a:off x="16408400" y="110634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38.1</a:t>
          </a:r>
          <a:endParaRPr kumimoji="1" lang="ja-JP" altLang="en-US" sz="1000" b="1">
            <a:latin typeface="ＭＳ Ｐゴシック"/>
          </a:endParaRPr>
        </a:p>
      </xdr:txBody>
    </xdr:sp>
    <xdr:clientData/>
  </xdr:oneCellAnchor>
  <xdr:twoCellAnchor>
    <xdr:from>
      <xdr:col>23</xdr:col>
      <xdr:colOff>428625</xdr:colOff>
      <xdr:row>64</xdr:row>
      <xdr:rowOff>86868</xdr:rowOff>
    </xdr:from>
    <xdr:to>
      <xdr:col>23</xdr:col>
      <xdr:colOff>606425</xdr:colOff>
      <xdr:row>64</xdr:row>
      <xdr:rowOff>86868</xdr:rowOff>
    </xdr:to>
    <xdr:cxnSp macro="">
      <xdr:nvCxnSpPr>
        <xdr:cNvPr id="450" name="直線コネクタ 449"/>
        <xdr:cNvCxnSpPr/>
      </xdr:nvCxnSpPr>
      <xdr:spPr>
        <a:xfrm>
          <a:off x="16230600" y="11059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159275</xdr:rowOff>
    </xdr:from>
    <xdr:ext cx="405111" cy="259045"/>
    <xdr:sp macro="" textlink="">
      <xdr:nvSpPr>
        <xdr:cNvPr id="451" name="【学校施設】&#10;有形固定資産減価償却率最大値テキスト"/>
        <xdr:cNvSpPr txBox="1"/>
      </xdr:nvSpPr>
      <xdr:spPr>
        <a:xfrm>
          <a:off x="16408400" y="94175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23</xdr:col>
      <xdr:colOff>428625</xdr:colOff>
      <xdr:row>56</xdr:row>
      <xdr:rowOff>41148</xdr:rowOff>
    </xdr:from>
    <xdr:to>
      <xdr:col>23</xdr:col>
      <xdr:colOff>606425</xdr:colOff>
      <xdr:row>56</xdr:row>
      <xdr:rowOff>41148</xdr:rowOff>
    </xdr:to>
    <xdr:cxnSp macro="">
      <xdr:nvCxnSpPr>
        <xdr:cNvPr id="452" name="直線コネクタ 451"/>
        <xdr:cNvCxnSpPr/>
      </xdr:nvCxnSpPr>
      <xdr:spPr>
        <a:xfrm>
          <a:off x="16230600" y="9642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103649</xdr:rowOff>
    </xdr:from>
    <xdr:ext cx="405111" cy="259045"/>
    <xdr:sp macro="" textlink="">
      <xdr:nvSpPr>
        <xdr:cNvPr id="453" name="【学校施設】&#10;有形固定資産減価償却率平均値テキスト"/>
        <xdr:cNvSpPr txBox="1"/>
      </xdr:nvSpPr>
      <xdr:spPr>
        <a:xfrm>
          <a:off x="16408400" y="102191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54.9</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125222</xdr:rowOff>
    </xdr:from>
    <xdr:to>
      <xdr:col>23</xdr:col>
      <xdr:colOff>568325</xdr:colOff>
      <xdr:row>60</xdr:row>
      <xdr:rowOff>55372</xdr:rowOff>
    </xdr:to>
    <xdr:sp macro="" textlink="">
      <xdr:nvSpPr>
        <xdr:cNvPr id="454" name="フローチャート : 判断 453"/>
        <xdr:cNvSpPr/>
      </xdr:nvSpPr>
      <xdr:spPr>
        <a:xfrm>
          <a:off x="16268700" y="10240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57</xdr:row>
      <xdr:rowOff>134366</xdr:rowOff>
    </xdr:from>
    <xdr:to>
      <xdr:col>22</xdr:col>
      <xdr:colOff>415925</xdr:colOff>
      <xdr:row>58</xdr:row>
      <xdr:rowOff>64516</xdr:rowOff>
    </xdr:to>
    <xdr:sp macro="" textlink="">
      <xdr:nvSpPr>
        <xdr:cNvPr id="455" name="フローチャート : 判断 454"/>
        <xdr:cNvSpPr/>
      </xdr:nvSpPr>
      <xdr:spPr>
        <a:xfrm>
          <a:off x="15430500" y="9907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456" name="テキスト ボックス 45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457" name="テキスト ボックス 45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458" name="テキスト ボックス 45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459" name="テキスト ボックス 45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60" name="テキスト ボックス 45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29210</xdr:rowOff>
    </xdr:from>
    <xdr:to>
      <xdr:col>22</xdr:col>
      <xdr:colOff>415925</xdr:colOff>
      <xdr:row>59</xdr:row>
      <xdr:rowOff>130810</xdr:rowOff>
    </xdr:to>
    <xdr:sp macro="" textlink="">
      <xdr:nvSpPr>
        <xdr:cNvPr id="461" name="円/楕円 460"/>
        <xdr:cNvSpPr/>
      </xdr:nvSpPr>
      <xdr:spPr>
        <a:xfrm>
          <a:off x="15430500" y="10144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56</xdr:row>
      <xdr:rowOff>81043</xdr:rowOff>
    </xdr:from>
    <xdr:ext cx="405111" cy="259045"/>
    <xdr:sp macro="" textlink="">
      <xdr:nvSpPr>
        <xdr:cNvPr id="462" name="n_1aveValue【学校施設】&#10;有形固定資産減価償却率"/>
        <xdr:cNvSpPr txBox="1"/>
      </xdr:nvSpPr>
      <xdr:spPr>
        <a:xfrm>
          <a:off x="15266043" y="96822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62.2</a:t>
          </a:r>
          <a:endParaRPr kumimoji="1" lang="ja-JP" altLang="en-US" sz="1000" b="1">
            <a:solidFill>
              <a:srgbClr val="000080"/>
            </a:solidFill>
            <a:latin typeface="ＭＳ Ｐゴシック"/>
          </a:endParaRPr>
        </a:p>
      </xdr:txBody>
    </xdr:sp>
    <xdr:clientData/>
  </xdr:oneCellAnchor>
  <xdr:oneCellAnchor>
    <xdr:from>
      <xdr:col>22</xdr:col>
      <xdr:colOff>149868</xdr:colOff>
      <xdr:row>59</xdr:row>
      <xdr:rowOff>121937</xdr:rowOff>
    </xdr:from>
    <xdr:ext cx="405111" cy="259045"/>
    <xdr:sp macro="" textlink="">
      <xdr:nvSpPr>
        <xdr:cNvPr id="463" name="n_1mainValue【学校施設】&#10;有形固定資産減価償却率"/>
        <xdr:cNvSpPr txBox="1"/>
      </xdr:nvSpPr>
      <xdr:spPr>
        <a:xfrm>
          <a:off x="15266043" y="10237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57.0</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64" name="正方形/長方形 46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65" name="正方形/長方形 46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66" name="正方形/長方形 46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67" name="正方形/長方形 46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68" name="正方形/長方形 46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69" name="正方形/長方形 46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70" name="正方形/長方形 46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1.877</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71" name="正方形/長方形 47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72" name="テキスト ボックス 47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73" name="直線コネクタ 47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74" name="テキスト ボックス 47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64</xdr:row>
      <xdr:rowOff>76200</xdr:rowOff>
    </xdr:from>
    <xdr:to>
      <xdr:col>33</xdr:col>
      <xdr:colOff>314325</xdr:colOff>
      <xdr:row>64</xdr:row>
      <xdr:rowOff>76200</xdr:rowOff>
    </xdr:to>
    <xdr:cxnSp macro="">
      <xdr:nvCxnSpPr>
        <xdr:cNvPr id="475" name="直線コネクタ 474"/>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105427</xdr:rowOff>
    </xdr:from>
    <xdr:ext cx="467179" cy="259045"/>
    <xdr:sp macro="" textlink="">
      <xdr:nvSpPr>
        <xdr:cNvPr id="476" name="テキスト ボックス 475"/>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26</xdr:col>
      <xdr:colOff>428625</xdr:colOff>
      <xdr:row>62</xdr:row>
      <xdr:rowOff>38100</xdr:rowOff>
    </xdr:from>
    <xdr:to>
      <xdr:col>33</xdr:col>
      <xdr:colOff>314325</xdr:colOff>
      <xdr:row>62</xdr:row>
      <xdr:rowOff>38100</xdr:rowOff>
    </xdr:to>
    <xdr:cxnSp macro="">
      <xdr:nvCxnSpPr>
        <xdr:cNvPr id="477" name="直線コネクタ 476"/>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61</xdr:row>
      <xdr:rowOff>67327</xdr:rowOff>
    </xdr:from>
    <xdr:ext cx="467179" cy="259045"/>
    <xdr:sp macro="" textlink="">
      <xdr:nvSpPr>
        <xdr:cNvPr id="478" name="テキスト ボックス 477"/>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26</xdr:col>
      <xdr:colOff>428625</xdr:colOff>
      <xdr:row>60</xdr:row>
      <xdr:rowOff>0</xdr:rowOff>
    </xdr:from>
    <xdr:to>
      <xdr:col>33</xdr:col>
      <xdr:colOff>314325</xdr:colOff>
      <xdr:row>60</xdr:row>
      <xdr:rowOff>0</xdr:rowOff>
    </xdr:to>
    <xdr:cxnSp macro="">
      <xdr:nvCxnSpPr>
        <xdr:cNvPr id="479" name="直線コネクタ 478"/>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59</xdr:row>
      <xdr:rowOff>29227</xdr:rowOff>
    </xdr:from>
    <xdr:ext cx="467179" cy="259045"/>
    <xdr:sp macro="" textlink="">
      <xdr:nvSpPr>
        <xdr:cNvPr id="480" name="テキスト ボックス 479"/>
        <xdr:cNvSpPr txBox="1"/>
      </xdr:nvSpPr>
      <xdr:spPr>
        <a:xfrm>
          <a:off x="17820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26</xdr:col>
      <xdr:colOff>428625</xdr:colOff>
      <xdr:row>57</xdr:row>
      <xdr:rowOff>133350</xdr:rowOff>
    </xdr:from>
    <xdr:to>
      <xdr:col>33</xdr:col>
      <xdr:colOff>314325</xdr:colOff>
      <xdr:row>57</xdr:row>
      <xdr:rowOff>133350</xdr:rowOff>
    </xdr:to>
    <xdr:cxnSp macro="">
      <xdr:nvCxnSpPr>
        <xdr:cNvPr id="481" name="直線コネクタ 480"/>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162577</xdr:rowOff>
    </xdr:from>
    <xdr:ext cx="467179" cy="259045"/>
    <xdr:sp macro="" textlink="">
      <xdr:nvSpPr>
        <xdr:cNvPr id="482" name="テキスト ボックス 481"/>
        <xdr:cNvSpPr txBox="1"/>
      </xdr:nvSpPr>
      <xdr:spPr>
        <a:xfrm>
          <a:off x="17820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a:t>
          </a:r>
          <a:endParaRPr kumimoji="1" lang="ja-JP" altLang="en-US" sz="1000">
            <a:latin typeface="ＭＳ Ｐゴシック"/>
          </a:endParaRPr>
        </a:p>
      </xdr:txBody>
    </xdr:sp>
    <xdr:clientData/>
  </xdr:oneCellAnchor>
  <xdr:twoCellAnchor>
    <xdr:from>
      <xdr:col>26</xdr:col>
      <xdr:colOff>428625</xdr:colOff>
      <xdr:row>55</xdr:row>
      <xdr:rowOff>95250</xdr:rowOff>
    </xdr:from>
    <xdr:to>
      <xdr:col>33</xdr:col>
      <xdr:colOff>314325</xdr:colOff>
      <xdr:row>55</xdr:row>
      <xdr:rowOff>95250</xdr:rowOff>
    </xdr:to>
    <xdr:cxnSp macro="">
      <xdr:nvCxnSpPr>
        <xdr:cNvPr id="483" name="直線コネクタ 482"/>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54</xdr:row>
      <xdr:rowOff>124477</xdr:rowOff>
    </xdr:from>
    <xdr:ext cx="467179" cy="259045"/>
    <xdr:sp macro="" textlink="">
      <xdr:nvSpPr>
        <xdr:cNvPr id="484" name="テキスト ボックス 483"/>
        <xdr:cNvSpPr txBox="1"/>
      </xdr:nvSpPr>
      <xdr:spPr>
        <a:xfrm>
          <a:off x="17820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85" name="直線コネクタ 484"/>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86" name="テキスト ボックス 485"/>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87"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59690</xdr:rowOff>
    </xdr:from>
    <xdr:to>
      <xdr:col>32</xdr:col>
      <xdr:colOff>186689</xdr:colOff>
      <xdr:row>64</xdr:row>
      <xdr:rowOff>60960</xdr:rowOff>
    </xdr:to>
    <xdr:cxnSp macro="">
      <xdr:nvCxnSpPr>
        <xdr:cNvPr id="488" name="直線コネクタ 487"/>
        <xdr:cNvCxnSpPr/>
      </xdr:nvCxnSpPr>
      <xdr:spPr>
        <a:xfrm flipV="1">
          <a:off x="22160864" y="9489440"/>
          <a:ext cx="0" cy="1544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64787</xdr:rowOff>
    </xdr:from>
    <xdr:ext cx="469744" cy="259045"/>
    <xdr:sp macro="" textlink="">
      <xdr:nvSpPr>
        <xdr:cNvPr id="489" name="【学校施設】&#10;一人当たり面積最小値テキスト"/>
        <xdr:cNvSpPr txBox="1"/>
      </xdr:nvSpPr>
      <xdr:spPr>
        <a:xfrm>
          <a:off x="22250400" y="11037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1.512</a:t>
          </a:r>
          <a:endParaRPr kumimoji="1" lang="ja-JP" altLang="en-US" sz="1000" b="1">
            <a:latin typeface="ＭＳ Ｐゴシック"/>
          </a:endParaRPr>
        </a:p>
      </xdr:txBody>
    </xdr:sp>
    <xdr:clientData/>
  </xdr:oneCellAnchor>
  <xdr:twoCellAnchor>
    <xdr:from>
      <xdr:col>32</xdr:col>
      <xdr:colOff>98425</xdr:colOff>
      <xdr:row>64</xdr:row>
      <xdr:rowOff>60960</xdr:rowOff>
    </xdr:from>
    <xdr:to>
      <xdr:col>32</xdr:col>
      <xdr:colOff>276225</xdr:colOff>
      <xdr:row>64</xdr:row>
      <xdr:rowOff>60960</xdr:rowOff>
    </xdr:to>
    <xdr:cxnSp macro="">
      <xdr:nvCxnSpPr>
        <xdr:cNvPr id="490" name="直線コネクタ 489"/>
        <xdr:cNvCxnSpPr/>
      </xdr:nvCxnSpPr>
      <xdr:spPr>
        <a:xfrm>
          <a:off x="22072600" y="11033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6367</xdr:rowOff>
    </xdr:from>
    <xdr:ext cx="469744" cy="259045"/>
    <xdr:sp macro="" textlink="">
      <xdr:nvSpPr>
        <xdr:cNvPr id="491" name="【学校施設】&#10;一人当たり面積最大値テキスト"/>
        <xdr:cNvSpPr txBox="1"/>
      </xdr:nvSpPr>
      <xdr:spPr>
        <a:xfrm>
          <a:off x="22250400" y="926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2.728</a:t>
          </a:r>
          <a:endParaRPr kumimoji="1" lang="ja-JP" altLang="en-US" sz="1000" b="1">
            <a:latin typeface="ＭＳ Ｐゴシック"/>
          </a:endParaRPr>
        </a:p>
      </xdr:txBody>
    </xdr:sp>
    <xdr:clientData/>
  </xdr:oneCellAnchor>
  <xdr:twoCellAnchor>
    <xdr:from>
      <xdr:col>32</xdr:col>
      <xdr:colOff>98425</xdr:colOff>
      <xdr:row>55</xdr:row>
      <xdr:rowOff>59690</xdr:rowOff>
    </xdr:from>
    <xdr:to>
      <xdr:col>32</xdr:col>
      <xdr:colOff>276225</xdr:colOff>
      <xdr:row>55</xdr:row>
      <xdr:rowOff>59690</xdr:rowOff>
    </xdr:to>
    <xdr:cxnSp macro="">
      <xdr:nvCxnSpPr>
        <xdr:cNvPr id="492" name="直線コネクタ 491"/>
        <xdr:cNvCxnSpPr/>
      </xdr:nvCxnSpPr>
      <xdr:spPr>
        <a:xfrm>
          <a:off x="22072600" y="94894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60</xdr:row>
      <xdr:rowOff>166387</xdr:rowOff>
    </xdr:from>
    <xdr:ext cx="469744" cy="259045"/>
    <xdr:sp macro="" textlink="">
      <xdr:nvSpPr>
        <xdr:cNvPr id="493" name="【学校施設】&#10;一人当たり面積平均値テキスト"/>
        <xdr:cNvSpPr txBox="1"/>
      </xdr:nvSpPr>
      <xdr:spPr>
        <a:xfrm>
          <a:off x="22250400" y="1045338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1.912</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16510</xdr:rowOff>
    </xdr:from>
    <xdr:to>
      <xdr:col>32</xdr:col>
      <xdr:colOff>238125</xdr:colOff>
      <xdr:row>61</xdr:row>
      <xdr:rowOff>118110</xdr:rowOff>
    </xdr:to>
    <xdr:sp macro="" textlink="">
      <xdr:nvSpPr>
        <xdr:cNvPr id="494" name="フローチャート : 判断 493"/>
        <xdr:cNvSpPr/>
      </xdr:nvSpPr>
      <xdr:spPr>
        <a:xfrm>
          <a:off x="22110700" y="1047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61</xdr:row>
      <xdr:rowOff>25400</xdr:rowOff>
    </xdr:from>
    <xdr:to>
      <xdr:col>31</xdr:col>
      <xdr:colOff>85725</xdr:colOff>
      <xdr:row>61</xdr:row>
      <xdr:rowOff>127000</xdr:rowOff>
    </xdr:to>
    <xdr:sp macro="" textlink="">
      <xdr:nvSpPr>
        <xdr:cNvPr id="495" name="フローチャート : 判断 494"/>
        <xdr:cNvSpPr/>
      </xdr:nvSpPr>
      <xdr:spPr>
        <a:xfrm>
          <a:off x="21272500" y="10483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96" name="テキスト ボックス 495"/>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97" name="テキスト ボックス 496"/>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98" name="テキスト ボックス 497"/>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99" name="テキスト ボックス 498"/>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500" name="テキスト ボックス 499"/>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63</xdr:row>
      <xdr:rowOff>7620</xdr:rowOff>
    </xdr:from>
    <xdr:to>
      <xdr:col>31</xdr:col>
      <xdr:colOff>85725</xdr:colOff>
      <xdr:row>63</xdr:row>
      <xdr:rowOff>109220</xdr:rowOff>
    </xdr:to>
    <xdr:sp macro="" textlink="">
      <xdr:nvSpPr>
        <xdr:cNvPr id="501" name="円/楕円 500"/>
        <xdr:cNvSpPr/>
      </xdr:nvSpPr>
      <xdr:spPr>
        <a:xfrm>
          <a:off x="21272500" y="10808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59</xdr:row>
      <xdr:rowOff>143527</xdr:rowOff>
    </xdr:from>
    <xdr:ext cx="469744" cy="259045"/>
    <xdr:sp macro="" textlink="">
      <xdr:nvSpPr>
        <xdr:cNvPr id="502" name="n_1aveValue【学校施設】&#10;一人当たり面積"/>
        <xdr:cNvSpPr txBox="1"/>
      </xdr:nvSpPr>
      <xdr:spPr>
        <a:xfrm>
          <a:off x="21075727" y="10259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1.905</a:t>
          </a:r>
          <a:endParaRPr kumimoji="1" lang="ja-JP" altLang="en-US" sz="1000" b="1">
            <a:solidFill>
              <a:srgbClr val="000080"/>
            </a:solidFill>
            <a:latin typeface="ＭＳ Ｐゴシック"/>
          </a:endParaRPr>
        </a:p>
      </xdr:txBody>
    </xdr:sp>
    <xdr:clientData/>
  </xdr:oneCellAnchor>
  <xdr:oneCellAnchor>
    <xdr:from>
      <xdr:col>30</xdr:col>
      <xdr:colOff>473152</xdr:colOff>
      <xdr:row>63</xdr:row>
      <xdr:rowOff>100347</xdr:rowOff>
    </xdr:from>
    <xdr:ext cx="469744" cy="259045"/>
    <xdr:sp macro="" textlink="">
      <xdr:nvSpPr>
        <xdr:cNvPr id="503" name="n_1mainValue【学校施設】&#10;一人当たり面積"/>
        <xdr:cNvSpPr txBox="1"/>
      </xdr:nvSpPr>
      <xdr:spPr>
        <a:xfrm>
          <a:off x="21075727" y="109016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1.649</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504" name="正方形/長方形 50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505" name="正方形/長方形 50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506" name="正方形/長方形 50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507" name="正方形/長方形 50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508" name="正方形/長方形 50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509" name="正方形/長方形 50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510" name="正方形/長方形 50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94.2</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511" name="正方形/長方形 51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74</xdr:row>
      <xdr:rowOff>76200</xdr:rowOff>
    </xdr:from>
    <xdr:ext cx="298543" cy="225703"/>
    <xdr:sp macro="" textlink="">
      <xdr:nvSpPr>
        <xdr:cNvPr id="512" name="テキスト ボックス 51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88</xdr:row>
      <xdr:rowOff>152400</xdr:rowOff>
    </xdr:from>
    <xdr:to>
      <xdr:col>24</xdr:col>
      <xdr:colOff>644525</xdr:colOff>
      <xdr:row>88</xdr:row>
      <xdr:rowOff>152400</xdr:rowOff>
    </xdr:to>
    <xdr:cxnSp macro="">
      <xdr:nvCxnSpPr>
        <xdr:cNvPr id="513" name="直線コネクタ 51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88</xdr:row>
      <xdr:rowOff>10177</xdr:rowOff>
    </xdr:from>
    <xdr:ext cx="403059" cy="259045"/>
    <xdr:sp macro="" textlink="">
      <xdr:nvSpPr>
        <xdr:cNvPr id="514" name="テキスト ボックス 513"/>
        <xdr:cNvSpPr txBox="1"/>
      </xdr:nvSpPr>
      <xdr:spPr>
        <a:xfrm>
          <a:off x="12042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86</xdr:row>
      <xdr:rowOff>38100</xdr:rowOff>
    </xdr:from>
    <xdr:to>
      <xdr:col>24</xdr:col>
      <xdr:colOff>644525</xdr:colOff>
      <xdr:row>86</xdr:row>
      <xdr:rowOff>38100</xdr:rowOff>
    </xdr:to>
    <xdr:cxnSp macro="">
      <xdr:nvCxnSpPr>
        <xdr:cNvPr id="515" name="直線コネクタ 514"/>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85</xdr:row>
      <xdr:rowOff>67327</xdr:rowOff>
    </xdr:from>
    <xdr:ext cx="403059" cy="259045"/>
    <xdr:sp macro="" textlink="">
      <xdr:nvSpPr>
        <xdr:cNvPr id="516" name="テキスト ボックス 515"/>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83</xdr:row>
      <xdr:rowOff>95250</xdr:rowOff>
    </xdr:from>
    <xdr:to>
      <xdr:col>24</xdr:col>
      <xdr:colOff>644525</xdr:colOff>
      <xdr:row>83</xdr:row>
      <xdr:rowOff>95250</xdr:rowOff>
    </xdr:to>
    <xdr:cxnSp macro="">
      <xdr:nvCxnSpPr>
        <xdr:cNvPr id="517" name="直線コネクタ 516"/>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82</xdr:row>
      <xdr:rowOff>124477</xdr:rowOff>
    </xdr:from>
    <xdr:ext cx="403059" cy="259045"/>
    <xdr:sp macro="" textlink="">
      <xdr:nvSpPr>
        <xdr:cNvPr id="518" name="テキスト ボックス 517"/>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80</xdr:row>
      <xdr:rowOff>152400</xdr:rowOff>
    </xdr:from>
    <xdr:to>
      <xdr:col>24</xdr:col>
      <xdr:colOff>644525</xdr:colOff>
      <xdr:row>80</xdr:row>
      <xdr:rowOff>152400</xdr:rowOff>
    </xdr:to>
    <xdr:cxnSp macro="">
      <xdr:nvCxnSpPr>
        <xdr:cNvPr id="519" name="直線コネクタ 518"/>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80</xdr:row>
      <xdr:rowOff>10177</xdr:rowOff>
    </xdr:from>
    <xdr:ext cx="403059" cy="259045"/>
    <xdr:sp macro="" textlink="">
      <xdr:nvSpPr>
        <xdr:cNvPr id="520" name="テキスト ボックス 519"/>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78</xdr:row>
      <xdr:rowOff>38100</xdr:rowOff>
    </xdr:from>
    <xdr:to>
      <xdr:col>24</xdr:col>
      <xdr:colOff>644525</xdr:colOff>
      <xdr:row>78</xdr:row>
      <xdr:rowOff>38100</xdr:rowOff>
    </xdr:to>
    <xdr:cxnSp macro="">
      <xdr:nvCxnSpPr>
        <xdr:cNvPr id="521" name="直線コネクタ 520"/>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77</xdr:row>
      <xdr:rowOff>67327</xdr:rowOff>
    </xdr:from>
    <xdr:ext cx="467179" cy="259045"/>
    <xdr:sp macro="" textlink="">
      <xdr:nvSpPr>
        <xdr:cNvPr id="522" name="テキスト ボックス 521"/>
        <xdr:cNvSpPr txBox="1"/>
      </xdr:nvSpPr>
      <xdr:spPr>
        <a:xfrm>
          <a:off x="11978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644525</xdr:colOff>
      <xdr:row>75</xdr:row>
      <xdr:rowOff>95250</xdr:rowOff>
    </xdr:to>
    <xdr:cxnSp macro="">
      <xdr:nvCxnSpPr>
        <xdr:cNvPr id="523" name="直線コネクタ 522"/>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74</xdr:row>
      <xdr:rowOff>124477</xdr:rowOff>
    </xdr:from>
    <xdr:ext cx="467179" cy="259045"/>
    <xdr:sp macro="" textlink="">
      <xdr:nvSpPr>
        <xdr:cNvPr id="524" name="テキスト ボックス 523"/>
        <xdr:cNvSpPr txBox="1"/>
      </xdr:nvSpPr>
      <xdr:spPr>
        <a:xfrm>
          <a:off x="11978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75</xdr:row>
      <xdr:rowOff>95250</xdr:rowOff>
    </xdr:from>
    <xdr:to>
      <xdr:col>24</xdr:col>
      <xdr:colOff>682625</xdr:colOff>
      <xdr:row>88</xdr:row>
      <xdr:rowOff>152400</xdr:rowOff>
    </xdr:to>
    <xdr:sp macro="" textlink="">
      <xdr:nvSpPr>
        <xdr:cNvPr id="525"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78</xdr:row>
      <xdr:rowOff>38100</xdr:rowOff>
    </xdr:from>
    <xdr:to>
      <xdr:col>23</xdr:col>
      <xdr:colOff>516889</xdr:colOff>
      <xdr:row>86</xdr:row>
      <xdr:rowOff>60961</xdr:rowOff>
    </xdr:to>
    <xdr:cxnSp macro="">
      <xdr:nvCxnSpPr>
        <xdr:cNvPr id="526" name="直線コネクタ 525"/>
        <xdr:cNvCxnSpPr/>
      </xdr:nvCxnSpPr>
      <xdr:spPr>
        <a:xfrm flipV="1">
          <a:off x="16318864" y="13411200"/>
          <a:ext cx="0" cy="13944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86</xdr:row>
      <xdr:rowOff>64788</xdr:rowOff>
    </xdr:from>
    <xdr:ext cx="405111" cy="259045"/>
    <xdr:sp macro="" textlink="">
      <xdr:nvSpPr>
        <xdr:cNvPr id="527" name="【児童館】&#10;有形固定資産減価償却率最小値テキスト"/>
        <xdr:cNvSpPr txBox="1"/>
      </xdr:nvSpPr>
      <xdr:spPr>
        <a:xfrm>
          <a:off x="164084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39.0</a:t>
          </a:r>
          <a:endParaRPr kumimoji="1" lang="ja-JP" altLang="en-US" sz="1000" b="1">
            <a:latin typeface="ＭＳ Ｐゴシック"/>
          </a:endParaRPr>
        </a:p>
      </xdr:txBody>
    </xdr:sp>
    <xdr:clientData/>
  </xdr:oneCellAnchor>
  <xdr:twoCellAnchor>
    <xdr:from>
      <xdr:col>23</xdr:col>
      <xdr:colOff>428625</xdr:colOff>
      <xdr:row>86</xdr:row>
      <xdr:rowOff>60961</xdr:rowOff>
    </xdr:from>
    <xdr:to>
      <xdr:col>23</xdr:col>
      <xdr:colOff>606425</xdr:colOff>
      <xdr:row>86</xdr:row>
      <xdr:rowOff>60961</xdr:rowOff>
    </xdr:to>
    <xdr:cxnSp macro="">
      <xdr:nvCxnSpPr>
        <xdr:cNvPr id="528" name="直線コネクタ 527"/>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76</xdr:row>
      <xdr:rowOff>156227</xdr:rowOff>
    </xdr:from>
    <xdr:ext cx="469744" cy="259045"/>
    <xdr:sp macro="" textlink="">
      <xdr:nvSpPr>
        <xdr:cNvPr id="529" name="【児童館】&#10;有形固定資産減価償却率最大値テキスト"/>
        <xdr:cNvSpPr txBox="1"/>
      </xdr:nvSpPr>
      <xdr:spPr>
        <a:xfrm>
          <a:off x="16408400" y="1318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78</xdr:row>
      <xdr:rowOff>38100</xdr:rowOff>
    </xdr:from>
    <xdr:to>
      <xdr:col>23</xdr:col>
      <xdr:colOff>606425</xdr:colOff>
      <xdr:row>78</xdr:row>
      <xdr:rowOff>38100</xdr:rowOff>
    </xdr:to>
    <xdr:cxnSp macro="">
      <xdr:nvCxnSpPr>
        <xdr:cNvPr id="530" name="直線コネクタ 529"/>
        <xdr:cNvCxnSpPr/>
      </xdr:nvCxnSpPr>
      <xdr:spPr>
        <a:xfrm>
          <a:off x="16230600" y="1341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83</xdr:row>
      <xdr:rowOff>32021</xdr:rowOff>
    </xdr:from>
    <xdr:ext cx="405111" cy="259045"/>
    <xdr:sp macro="" textlink="">
      <xdr:nvSpPr>
        <xdr:cNvPr id="531" name="【児童館】&#10;有形固定資産減価償却率平均値テキスト"/>
        <xdr:cNvSpPr txBox="1"/>
      </xdr:nvSpPr>
      <xdr:spPr>
        <a:xfrm>
          <a:off x="16408400" y="142623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83</xdr:row>
      <xdr:rowOff>53594</xdr:rowOff>
    </xdr:from>
    <xdr:to>
      <xdr:col>23</xdr:col>
      <xdr:colOff>568325</xdr:colOff>
      <xdr:row>83</xdr:row>
      <xdr:rowOff>155194</xdr:rowOff>
    </xdr:to>
    <xdr:sp macro="" textlink="">
      <xdr:nvSpPr>
        <xdr:cNvPr id="532" name="フローチャート : 判断 531"/>
        <xdr:cNvSpPr/>
      </xdr:nvSpPr>
      <xdr:spPr>
        <a:xfrm>
          <a:off x="16268700" y="1428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82</xdr:row>
      <xdr:rowOff>71882</xdr:rowOff>
    </xdr:from>
    <xdr:to>
      <xdr:col>22</xdr:col>
      <xdr:colOff>415925</xdr:colOff>
      <xdr:row>83</xdr:row>
      <xdr:rowOff>2032</xdr:rowOff>
    </xdr:to>
    <xdr:sp macro="" textlink="">
      <xdr:nvSpPr>
        <xdr:cNvPr id="533" name="フローチャート : 判断 532"/>
        <xdr:cNvSpPr/>
      </xdr:nvSpPr>
      <xdr:spPr>
        <a:xfrm>
          <a:off x="15430500" y="141307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88</xdr:row>
      <xdr:rowOff>149877</xdr:rowOff>
    </xdr:from>
    <xdr:ext cx="762000" cy="259045"/>
    <xdr:sp macro="" textlink="">
      <xdr:nvSpPr>
        <xdr:cNvPr id="534" name="テキスト ボックス 53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88</xdr:row>
      <xdr:rowOff>149877</xdr:rowOff>
    </xdr:from>
    <xdr:ext cx="762000" cy="259045"/>
    <xdr:sp macro="" textlink="">
      <xdr:nvSpPr>
        <xdr:cNvPr id="535" name="テキスト ボックス 53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88</xdr:row>
      <xdr:rowOff>149877</xdr:rowOff>
    </xdr:from>
    <xdr:ext cx="762000" cy="259045"/>
    <xdr:sp macro="" textlink="">
      <xdr:nvSpPr>
        <xdr:cNvPr id="536" name="テキスト ボックス 53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88</xdr:row>
      <xdr:rowOff>149877</xdr:rowOff>
    </xdr:from>
    <xdr:ext cx="762000" cy="259045"/>
    <xdr:sp macro="" textlink="">
      <xdr:nvSpPr>
        <xdr:cNvPr id="537" name="テキスト ボックス 53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88</xdr:row>
      <xdr:rowOff>149877</xdr:rowOff>
    </xdr:from>
    <xdr:ext cx="762000" cy="259045"/>
    <xdr:sp macro="" textlink="">
      <xdr:nvSpPr>
        <xdr:cNvPr id="538" name="テキスト ボックス 53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79</xdr:row>
      <xdr:rowOff>14732</xdr:rowOff>
    </xdr:from>
    <xdr:to>
      <xdr:col>22</xdr:col>
      <xdr:colOff>415925</xdr:colOff>
      <xdr:row>79</xdr:row>
      <xdr:rowOff>116332</xdr:rowOff>
    </xdr:to>
    <xdr:sp macro="" textlink="">
      <xdr:nvSpPr>
        <xdr:cNvPr id="539" name="円/楕円 538"/>
        <xdr:cNvSpPr/>
      </xdr:nvSpPr>
      <xdr:spPr>
        <a:xfrm>
          <a:off x="15430500" y="1355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82</xdr:row>
      <xdr:rowOff>164609</xdr:rowOff>
    </xdr:from>
    <xdr:ext cx="405111" cy="259045"/>
    <xdr:sp macro="" textlink="">
      <xdr:nvSpPr>
        <xdr:cNvPr id="540" name="n_1aveValue【児童館】&#10;有形固定資産減価償却率"/>
        <xdr:cNvSpPr txBox="1"/>
      </xdr:nvSpPr>
      <xdr:spPr>
        <a:xfrm>
          <a:off x="15266043" y="14223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66.3</a:t>
          </a:r>
          <a:endParaRPr kumimoji="1" lang="ja-JP" altLang="en-US" sz="1000" b="1">
            <a:solidFill>
              <a:srgbClr val="000080"/>
            </a:solidFill>
            <a:latin typeface="ＭＳ Ｐゴシック"/>
          </a:endParaRPr>
        </a:p>
      </xdr:txBody>
    </xdr:sp>
    <xdr:clientData/>
  </xdr:oneCellAnchor>
  <xdr:oneCellAnchor>
    <xdr:from>
      <xdr:col>22</xdr:col>
      <xdr:colOff>149868</xdr:colOff>
      <xdr:row>77</xdr:row>
      <xdr:rowOff>132859</xdr:rowOff>
    </xdr:from>
    <xdr:ext cx="405111" cy="259045"/>
    <xdr:sp macro="" textlink="">
      <xdr:nvSpPr>
        <xdr:cNvPr id="541" name="n_1mainValue【児童館】&#10;有形固定資産減価償却率"/>
        <xdr:cNvSpPr txBox="1"/>
      </xdr:nvSpPr>
      <xdr:spPr>
        <a:xfrm>
          <a:off x="15266043" y="13334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91.3</a:t>
          </a:r>
          <a:endParaRPr kumimoji="1" lang="ja-JP" altLang="en-US" sz="1000" b="1">
            <a:solidFill>
              <a:srgbClr val="FF0000"/>
            </a:solidFill>
            <a:latin typeface="ＭＳ Ｐゴシック"/>
          </a:endParaRPr>
        </a:p>
      </xdr:txBody>
    </xdr:sp>
    <xdr:clientData/>
  </xdr:oneCellAnchor>
  <xdr:twoCellAnchor>
    <xdr:from>
      <xdr:col>26</xdr:col>
      <xdr:colOff>428625</xdr:colOff>
      <xdr:row>68</xdr:row>
      <xdr:rowOff>152400</xdr:rowOff>
    </xdr:from>
    <xdr:to>
      <xdr:col>33</xdr:col>
      <xdr:colOff>352425</xdr:colOff>
      <xdr:row>72</xdr:row>
      <xdr:rowOff>101600</xdr:rowOff>
    </xdr:to>
    <xdr:sp macro="" textlink="">
      <xdr:nvSpPr>
        <xdr:cNvPr id="542" name="正方形/長方形 541"/>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543" name="正方形/長方形 542"/>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544" name="正方形/長方形 543"/>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545" name="正方形/長方形 544"/>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546" name="正方形/長方形 545"/>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547" name="正方形/長方形 546"/>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548" name="正方形/長方形 547"/>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549" name="正方形/長方形 548"/>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74</xdr:row>
      <xdr:rowOff>76200</xdr:rowOff>
    </xdr:from>
    <xdr:ext cx="349839" cy="225703"/>
    <xdr:sp macro="" textlink="">
      <xdr:nvSpPr>
        <xdr:cNvPr id="550" name="テキスト ボックス 549"/>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88</xdr:row>
      <xdr:rowOff>152400</xdr:rowOff>
    </xdr:from>
    <xdr:to>
      <xdr:col>33</xdr:col>
      <xdr:colOff>314325</xdr:colOff>
      <xdr:row>88</xdr:row>
      <xdr:rowOff>152400</xdr:rowOff>
    </xdr:to>
    <xdr:cxnSp macro="">
      <xdr:nvCxnSpPr>
        <xdr:cNvPr id="551" name="直線コネクタ 550"/>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86</xdr:row>
      <xdr:rowOff>168729</xdr:rowOff>
    </xdr:from>
    <xdr:to>
      <xdr:col>33</xdr:col>
      <xdr:colOff>314325</xdr:colOff>
      <xdr:row>86</xdr:row>
      <xdr:rowOff>168729</xdr:rowOff>
    </xdr:to>
    <xdr:cxnSp macro="">
      <xdr:nvCxnSpPr>
        <xdr:cNvPr id="552" name="直線コネクタ 551"/>
        <xdr:cNvCxnSpPr/>
      </xdr:nvCxnSpPr>
      <xdr:spPr>
        <a:xfrm>
          <a:off x="18288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86</xdr:row>
      <xdr:rowOff>26506</xdr:rowOff>
    </xdr:from>
    <xdr:ext cx="467179" cy="259045"/>
    <xdr:sp macro="" textlink="">
      <xdr:nvSpPr>
        <xdr:cNvPr id="553" name="テキスト ボックス 552"/>
        <xdr:cNvSpPr txBox="1"/>
      </xdr:nvSpPr>
      <xdr:spPr>
        <a:xfrm>
          <a:off x="17820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85</xdr:row>
      <xdr:rowOff>13607</xdr:rowOff>
    </xdr:from>
    <xdr:to>
      <xdr:col>33</xdr:col>
      <xdr:colOff>314325</xdr:colOff>
      <xdr:row>85</xdr:row>
      <xdr:rowOff>13607</xdr:rowOff>
    </xdr:to>
    <xdr:cxnSp macro="">
      <xdr:nvCxnSpPr>
        <xdr:cNvPr id="554" name="直線コネクタ 553"/>
        <xdr:cNvCxnSpPr/>
      </xdr:nvCxnSpPr>
      <xdr:spPr>
        <a:xfrm>
          <a:off x="18288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84</xdr:row>
      <xdr:rowOff>42834</xdr:rowOff>
    </xdr:from>
    <xdr:ext cx="467179" cy="259045"/>
    <xdr:sp macro="" textlink="">
      <xdr:nvSpPr>
        <xdr:cNvPr id="555" name="テキスト ボックス 554"/>
        <xdr:cNvSpPr txBox="1"/>
      </xdr:nvSpPr>
      <xdr:spPr>
        <a:xfrm>
          <a:off x="17820821" y="1444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26</xdr:col>
      <xdr:colOff>428625</xdr:colOff>
      <xdr:row>83</xdr:row>
      <xdr:rowOff>29936</xdr:rowOff>
    </xdr:from>
    <xdr:to>
      <xdr:col>33</xdr:col>
      <xdr:colOff>314325</xdr:colOff>
      <xdr:row>83</xdr:row>
      <xdr:rowOff>29936</xdr:rowOff>
    </xdr:to>
    <xdr:cxnSp macro="">
      <xdr:nvCxnSpPr>
        <xdr:cNvPr id="556" name="直線コネクタ 555"/>
        <xdr:cNvCxnSpPr/>
      </xdr:nvCxnSpPr>
      <xdr:spPr>
        <a:xfrm>
          <a:off x="18288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82</xdr:row>
      <xdr:rowOff>59163</xdr:rowOff>
    </xdr:from>
    <xdr:ext cx="467179" cy="259045"/>
    <xdr:sp macro="" textlink="">
      <xdr:nvSpPr>
        <xdr:cNvPr id="557" name="テキスト ボックス 556"/>
        <xdr:cNvSpPr txBox="1"/>
      </xdr:nvSpPr>
      <xdr:spPr>
        <a:xfrm>
          <a:off x="17820821" y="1411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26</xdr:col>
      <xdr:colOff>428625</xdr:colOff>
      <xdr:row>81</xdr:row>
      <xdr:rowOff>46264</xdr:rowOff>
    </xdr:from>
    <xdr:to>
      <xdr:col>33</xdr:col>
      <xdr:colOff>314325</xdr:colOff>
      <xdr:row>81</xdr:row>
      <xdr:rowOff>46264</xdr:rowOff>
    </xdr:to>
    <xdr:cxnSp macro="">
      <xdr:nvCxnSpPr>
        <xdr:cNvPr id="558" name="直線コネクタ 557"/>
        <xdr:cNvCxnSpPr/>
      </xdr:nvCxnSpPr>
      <xdr:spPr>
        <a:xfrm>
          <a:off x="18288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80</xdr:row>
      <xdr:rowOff>75491</xdr:rowOff>
    </xdr:from>
    <xdr:ext cx="467179" cy="259045"/>
    <xdr:sp macro="" textlink="">
      <xdr:nvSpPr>
        <xdr:cNvPr id="559" name="テキスト ボックス 558"/>
        <xdr:cNvSpPr txBox="1"/>
      </xdr:nvSpPr>
      <xdr:spPr>
        <a:xfrm>
          <a:off x="17820821" y="1379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26</xdr:col>
      <xdr:colOff>428625</xdr:colOff>
      <xdr:row>79</xdr:row>
      <xdr:rowOff>62593</xdr:rowOff>
    </xdr:from>
    <xdr:to>
      <xdr:col>33</xdr:col>
      <xdr:colOff>314325</xdr:colOff>
      <xdr:row>79</xdr:row>
      <xdr:rowOff>62593</xdr:rowOff>
    </xdr:to>
    <xdr:cxnSp macro="">
      <xdr:nvCxnSpPr>
        <xdr:cNvPr id="560" name="直線コネクタ 559"/>
        <xdr:cNvCxnSpPr/>
      </xdr:nvCxnSpPr>
      <xdr:spPr>
        <a:xfrm>
          <a:off x="18288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78</xdr:row>
      <xdr:rowOff>91820</xdr:rowOff>
    </xdr:from>
    <xdr:ext cx="467179" cy="259045"/>
    <xdr:sp macro="" textlink="">
      <xdr:nvSpPr>
        <xdr:cNvPr id="561" name="テキスト ボックス 560"/>
        <xdr:cNvSpPr txBox="1"/>
      </xdr:nvSpPr>
      <xdr:spPr>
        <a:xfrm>
          <a:off x="17820821" y="1346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26</xdr:col>
      <xdr:colOff>428625</xdr:colOff>
      <xdr:row>77</xdr:row>
      <xdr:rowOff>78921</xdr:rowOff>
    </xdr:from>
    <xdr:to>
      <xdr:col>33</xdr:col>
      <xdr:colOff>314325</xdr:colOff>
      <xdr:row>77</xdr:row>
      <xdr:rowOff>78921</xdr:rowOff>
    </xdr:to>
    <xdr:cxnSp macro="">
      <xdr:nvCxnSpPr>
        <xdr:cNvPr id="562" name="直線コネクタ 561"/>
        <xdr:cNvCxnSpPr/>
      </xdr:nvCxnSpPr>
      <xdr:spPr>
        <a:xfrm>
          <a:off x="18288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76</xdr:row>
      <xdr:rowOff>108148</xdr:rowOff>
    </xdr:from>
    <xdr:ext cx="467179" cy="259045"/>
    <xdr:sp macro="" textlink="">
      <xdr:nvSpPr>
        <xdr:cNvPr id="563" name="テキスト ボックス 562"/>
        <xdr:cNvSpPr txBox="1"/>
      </xdr:nvSpPr>
      <xdr:spPr>
        <a:xfrm>
          <a:off x="17820821" y="1313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314325</xdr:colOff>
      <xdr:row>75</xdr:row>
      <xdr:rowOff>95250</xdr:rowOff>
    </xdr:to>
    <xdr:cxnSp macro="">
      <xdr:nvCxnSpPr>
        <xdr:cNvPr id="564" name="直線コネクタ 563"/>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74</xdr:row>
      <xdr:rowOff>124477</xdr:rowOff>
    </xdr:from>
    <xdr:ext cx="467179" cy="259045"/>
    <xdr:sp macro="" textlink="">
      <xdr:nvSpPr>
        <xdr:cNvPr id="565" name="テキスト ボックス 564"/>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26</xdr:col>
      <xdr:colOff>428625</xdr:colOff>
      <xdr:row>75</xdr:row>
      <xdr:rowOff>95250</xdr:rowOff>
    </xdr:from>
    <xdr:to>
      <xdr:col>33</xdr:col>
      <xdr:colOff>352425</xdr:colOff>
      <xdr:row>88</xdr:row>
      <xdr:rowOff>152400</xdr:rowOff>
    </xdr:to>
    <xdr:sp macro="" textlink="">
      <xdr:nvSpPr>
        <xdr:cNvPr id="566"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78</xdr:row>
      <xdr:rowOff>119743</xdr:rowOff>
    </xdr:from>
    <xdr:to>
      <xdr:col>32</xdr:col>
      <xdr:colOff>186689</xdr:colOff>
      <xdr:row>86</xdr:row>
      <xdr:rowOff>54429</xdr:rowOff>
    </xdr:to>
    <xdr:cxnSp macro="">
      <xdr:nvCxnSpPr>
        <xdr:cNvPr id="567" name="直線コネクタ 566"/>
        <xdr:cNvCxnSpPr/>
      </xdr:nvCxnSpPr>
      <xdr:spPr>
        <a:xfrm flipV="1">
          <a:off x="22160864" y="13492843"/>
          <a:ext cx="0" cy="130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86</xdr:row>
      <xdr:rowOff>58256</xdr:rowOff>
    </xdr:from>
    <xdr:ext cx="469744" cy="259045"/>
    <xdr:sp macro="" textlink="">
      <xdr:nvSpPr>
        <xdr:cNvPr id="568" name="【児童館】&#10;一人当たり面積最小値テキスト"/>
        <xdr:cNvSpPr txBox="1"/>
      </xdr:nvSpPr>
      <xdr:spPr>
        <a:xfrm>
          <a:off x="22250400" y="148029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0.007</a:t>
          </a:r>
          <a:endParaRPr kumimoji="1" lang="ja-JP" altLang="en-US" sz="1000" b="1">
            <a:latin typeface="ＭＳ Ｐゴシック"/>
          </a:endParaRPr>
        </a:p>
      </xdr:txBody>
    </xdr:sp>
    <xdr:clientData/>
  </xdr:oneCellAnchor>
  <xdr:twoCellAnchor>
    <xdr:from>
      <xdr:col>32</xdr:col>
      <xdr:colOff>98425</xdr:colOff>
      <xdr:row>86</xdr:row>
      <xdr:rowOff>54429</xdr:rowOff>
    </xdr:from>
    <xdr:to>
      <xdr:col>32</xdr:col>
      <xdr:colOff>276225</xdr:colOff>
      <xdr:row>86</xdr:row>
      <xdr:rowOff>54429</xdr:rowOff>
    </xdr:to>
    <xdr:cxnSp macro="">
      <xdr:nvCxnSpPr>
        <xdr:cNvPr id="569" name="直線コネクタ 568"/>
        <xdr:cNvCxnSpPr/>
      </xdr:nvCxnSpPr>
      <xdr:spPr>
        <a:xfrm>
          <a:off x="22072600" y="147991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77</xdr:row>
      <xdr:rowOff>66420</xdr:rowOff>
    </xdr:from>
    <xdr:ext cx="469744" cy="259045"/>
    <xdr:sp macro="" textlink="">
      <xdr:nvSpPr>
        <xdr:cNvPr id="570" name="【児童館】&#10;一人当たり面積最大値テキスト"/>
        <xdr:cNvSpPr txBox="1"/>
      </xdr:nvSpPr>
      <xdr:spPr>
        <a:xfrm>
          <a:off x="22250400" y="13268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0.087</a:t>
          </a:r>
          <a:endParaRPr kumimoji="1" lang="ja-JP" altLang="en-US" sz="1000" b="1">
            <a:latin typeface="ＭＳ Ｐゴシック"/>
          </a:endParaRPr>
        </a:p>
      </xdr:txBody>
    </xdr:sp>
    <xdr:clientData/>
  </xdr:oneCellAnchor>
  <xdr:twoCellAnchor>
    <xdr:from>
      <xdr:col>32</xdr:col>
      <xdr:colOff>98425</xdr:colOff>
      <xdr:row>78</xdr:row>
      <xdr:rowOff>119743</xdr:rowOff>
    </xdr:from>
    <xdr:to>
      <xdr:col>32</xdr:col>
      <xdr:colOff>276225</xdr:colOff>
      <xdr:row>78</xdr:row>
      <xdr:rowOff>119743</xdr:rowOff>
    </xdr:to>
    <xdr:cxnSp macro="">
      <xdr:nvCxnSpPr>
        <xdr:cNvPr id="571" name="直線コネクタ 570"/>
        <xdr:cNvCxnSpPr/>
      </xdr:nvCxnSpPr>
      <xdr:spPr>
        <a:xfrm>
          <a:off x="22072600" y="13492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84</xdr:row>
      <xdr:rowOff>14713</xdr:rowOff>
    </xdr:from>
    <xdr:ext cx="469744" cy="259045"/>
    <xdr:sp macro="" textlink="">
      <xdr:nvSpPr>
        <xdr:cNvPr id="572" name="【児童館】&#10;一人当たり面積平均値テキスト"/>
        <xdr:cNvSpPr txBox="1"/>
      </xdr:nvSpPr>
      <xdr:spPr>
        <a:xfrm>
          <a:off x="22250400" y="144165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0.026</a:t>
          </a:r>
          <a:endParaRPr kumimoji="1" lang="ja-JP" altLang="en-US" sz="1000" b="1">
            <a:solidFill>
              <a:srgbClr val="000080"/>
            </a:solidFill>
            <a:latin typeface="ＭＳ Ｐゴシック"/>
          </a:endParaRPr>
        </a:p>
      </xdr:txBody>
    </xdr:sp>
    <xdr:clientData/>
  </xdr:oneCellAnchor>
  <xdr:twoCellAnchor>
    <xdr:from>
      <xdr:col>32</xdr:col>
      <xdr:colOff>136525</xdr:colOff>
      <xdr:row>84</xdr:row>
      <xdr:rowOff>36286</xdr:rowOff>
    </xdr:from>
    <xdr:to>
      <xdr:col>32</xdr:col>
      <xdr:colOff>238125</xdr:colOff>
      <xdr:row>84</xdr:row>
      <xdr:rowOff>137886</xdr:rowOff>
    </xdr:to>
    <xdr:sp macro="" textlink="">
      <xdr:nvSpPr>
        <xdr:cNvPr id="573" name="フローチャート : 判断 572"/>
        <xdr:cNvSpPr/>
      </xdr:nvSpPr>
      <xdr:spPr>
        <a:xfrm>
          <a:off x="22110700" y="14438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84</xdr:row>
      <xdr:rowOff>3629</xdr:rowOff>
    </xdr:from>
    <xdr:to>
      <xdr:col>31</xdr:col>
      <xdr:colOff>85725</xdr:colOff>
      <xdr:row>84</xdr:row>
      <xdr:rowOff>105229</xdr:rowOff>
    </xdr:to>
    <xdr:sp macro="" textlink="">
      <xdr:nvSpPr>
        <xdr:cNvPr id="574" name="フローチャート : 判断 573"/>
        <xdr:cNvSpPr/>
      </xdr:nvSpPr>
      <xdr:spPr>
        <a:xfrm>
          <a:off x="21272500" y="14405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88</xdr:row>
      <xdr:rowOff>149877</xdr:rowOff>
    </xdr:from>
    <xdr:ext cx="762000" cy="259045"/>
    <xdr:sp macro="" textlink="">
      <xdr:nvSpPr>
        <xdr:cNvPr id="575" name="テキスト ボックス 57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88</xdr:row>
      <xdr:rowOff>149877</xdr:rowOff>
    </xdr:from>
    <xdr:ext cx="762000" cy="259045"/>
    <xdr:sp macro="" textlink="">
      <xdr:nvSpPr>
        <xdr:cNvPr id="576" name="テキスト ボックス 57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88</xdr:row>
      <xdr:rowOff>149877</xdr:rowOff>
    </xdr:from>
    <xdr:ext cx="762000" cy="259045"/>
    <xdr:sp macro="" textlink="">
      <xdr:nvSpPr>
        <xdr:cNvPr id="577" name="テキスト ボックス 57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88</xdr:row>
      <xdr:rowOff>149877</xdr:rowOff>
    </xdr:from>
    <xdr:ext cx="762000" cy="259045"/>
    <xdr:sp macro="" textlink="">
      <xdr:nvSpPr>
        <xdr:cNvPr id="578" name="テキスト ボックス 57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88</xdr:row>
      <xdr:rowOff>149877</xdr:rowOff>
    </xdr:from>
    <xdr:ext cx="762000" cy="259045"/>
    <xdr:sp macro="" textlink="">
      <xdr:nvSpPr>
        <xdr:cNvPr id="579" name="テキスト ボックス 57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82</xdr:row>
      <xdr:rowOff>117929</xdr:rowOff>
    </xdr:from>
    <xdr:to>
      <xdr:col>31</xdr:col>
      <xdr:colOff>85725</xdr:colOff>
      <xdr:row>83</xdr:row>
      <xdr:rowOff>48079</xdr:rowOff>
    </xdr:to>
    <xdr:sp macro="" textlink="">
      <xdr:nvSpPr>
        <xdr:cNvPr id="580" name="円/楕円 579"/>
        <xdr:cNvSpPr/>
      </xdr:nvSpPr>
      <xdr:spPr>
        <a:xfrm>
          <a:off x="21272500" y="1417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84</xdr:row>
      <xdr:rowOff>96356</xdr:rowOff>
    </xdr:from>
    <xdr:ext cx="469744" cy="259045"/>
    <xdr:sp macro="" textlink="">
      <xdr:nvSpPr>
        <xdr:cNvPr id="581" name="n_1aveValue【児童館】&#10;一人当たり面積"/>
        <xdr:cNvSpPr txBox="1"/>
      </xdr:nvSpPr>
      <xdr:spPr>
        <a:xfrm>
          <a:off x="21075727" y="144981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0.028</a:t>
          </a:r>
          <a:endParaRPr kumimoji="1" lang="ja-JP" altLang="en-US" sz="1000" b="1">
            <a:solidFill>
              <a:srgbClr val="000080"/>
            </a:solidFill>
            <a:latin typeface="ＭＳ Ｐゴシック"/>
          </a:endParaRPr>
        </a:p>
      </xdr:txBody>
    </xdr:sp>
    <xdr:clientData/>
  </xdr:oneCellAnchor>
  <xdr:oneCellAnchor>
    <xdr:from>
      <xdr:col>30</xdr:col>
      <xdr:colOff>473152</xdr:colOff>
      <xdr:row>81</xdr:row>
      <xdr:rowOff>64606</xdr:rowOff>
    </xdr:from>
    <xdr:ext cx="469744" cy="259045"/>
    <xdr:sp macro="" textlink="">
      <xdr:nvSpPr>
        <xdr:cNvPr id="582" name="n_1mainValue【児童館】&#10;一人当たり面積"/>
        <xdr:cNvSpPr txBox="1"/>
      </xdr:nvSpPr>
      <xdr:spPr>
        <a:xfrm>
          <a:off x="21075727" y="139520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0.042</a:t>
          </a:r>
          <a:endParaRPr kumimoji="1" lang="ja-JP" altLang="en-US" sz="1000" b="1">
            <a:solidFill>
              <a:srgbClr val="FF0000"/>
            </a:solidFill>
            <a:latin typeface="ＭＳ Ｐゴシック"/>
          </a:endParaRPr>
        </a:p>
      </xdr:txBody>
    </xdr:sp>
    <xdr:clientData/>
  </xdr:oneCellAnchor>
  <xdr:twoCellAnchor>
    <xdr:from>
      <xdr:col>18</xdr:col>
      <xdr:colOff>73025</xdr:colOff>
      <xdr:row>91</xdr:row>
      <xdr:rowOff>19050</xdr:rowOff>
    </xdr:from>
    <xdr:to>
      <xdr:col>24</xdr:col>
      <xdr:colOff>682625</xdr:colOff>
      <xdr:row>94</xdr:row>
      <xdr:rowOff>139700</xdr:rowOff>
    </xdr:to>
    <xdr:sp macro="" textlink="">
      <xdr:nvSpPr>
        <xdr:cNvPr id="583" name="正方形/長方形 582"/>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584" name="正方形/長方形 583"/>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585" name="正方形/長方形 584"/>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586" name="正方形/長方形 585"/>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587" name="正方形/長方形 586"/>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588" name="正方形/長方形 587"/>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589" name="正方形/長方形 588"/>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590" name="正方形/長方形 589"/>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591" name="テキスト ボックス 590"/>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592" name="直線コネクタ 591"/>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110</xdr:row>
      <xdr:rowOff>48277</xdr:rowOff>
    </xdr:from>
    <xdr:ext cx="338939" cy="259045"/>
    <xdr:sp macro="" textlink="">
      <xdr:nvSpPr>
        <xdr:cNvPr id="593" name="テキスト ボックス 592"/>
        <xdr:cNvSpPr txBox="1"/>
      </xdr:nvSpPr>
      <xdr:spPr>
        <a:xfrm>
          <a:off x="12107061" y="1890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594" name="直線コネクタ 593"/>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595" name="テキスト ボックス 594"/>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596" name="直線コネクタ 595"/>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597" name="テキスト ボックス 596"/>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598" name="直線コネクタ 597"/>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599" name="テキスト ボックス 598"/>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600" name="直線コネクタ 599"/>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99</xdr:row>
      <xdr:rowOff>105427</xdr:rowOff>
    </xdr:from>
    <xdr:ext cx="403059" cy="259045"/>
    <xdr:sp macro="" textlink="">
      <xdr:nvSpPr>
        <xdr:cNvPr id="601" name="テキスト ボックス 600"/>
        <xdr:cNvSpPr txBox="1"/>
      </xdr:nvSpPr>
      <xdr:spPr>
        <a:xfrm>
          <a:off x="12042941" y="1707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602" name="直線コネクタ 601"/>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603" name="テキスト ボックス 602"/>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604"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101</xdr:row>
      <xdr:rowOff>60198</xdr:rowOff>
    </xdr:from>
    <xdr:to>
      <xdr:col>23</xdr:col>
      <xdr:colOff>516889</xdr:colOff>
      <xdr:row>107</xdr:row>
      <xdr:rowOff>32765</xdr:rowOff>
    </xdr:to>
    <xdr:cxnSp macro="">
      <xdr:nvCxnSpPr>
        <xdr:cNvPr id="605" name="直線コネクタ 604"/>
        <xdr:cNvCxnSpPr/>
      </xdr:nvCxnSpPr>
      <xdr:spPr>
        <a:xfrm flipV="1">
          <a:off x="16318864" y="17376648"/>
          <a:ext cx="0" cy="1001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107</xdr:row>
      <xdr:rowOff>36592</xdr:rowOff>
    </xdr:from>
    <xdr:ext cx="405111" cy="259045"/>
    <xdr:sp macro="" textlink="">
      <xdr:nvSpPr>
        <xdr:cNvPr id="606" name="【公民館】&#10;有形固定資産減価償却率最小値テキスト"/>
        <xdr:cNvSpPr txBox="1"/>
      </xdr:nvSpPr>
      <xdr:spPr>
        <a:xfrm>
          <a:off x="16408400" y="18381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a:t>
          </a:r>
          <a:endParaRPr kumimoji="1" lang="ja-JP" altLang="en-US" sz="1000" b="1">
            <a:latin typeface="ＭＳ Ｐゴシック"/>
          </a:endParaRPr>
        </a:p>
      </xdr:txBody>
    </xdr:sp>
    <xdr:clientData/>
  </xdr:oneCellAnchor>
  <xdr:twoCellAnchor>
    <xdr:from>
      <xdr:col>23</xdr:col>
      <xdr:colOff>428625</xdr:colOff>
      <xdr:row>107</xdr:row>
      <xdr:rowOff>32765</xdr:rowOff>
    </xdr:from>
    <xdr:to>
      <xdr:col>23</xdr:col>
      <xdr:colOff>606425</xdr:colOff>
      <xdr:row>107</xdr:row>
      <xdr:rowOff>32765</xdr:rowOff>
    </xdr:to>
    <xdr:cxnSp macro="">
      <xdr:nvCxnSpPr>
        <xdr:cNvPr id="607" name="直線コネクタ 606"/>
        <xdr:cNvCxnSpPr/>
      </xdr:nvCxnSpPr>
      <xdr:spPr>
        <a:xfrm>
          <a:off x="16230600" y="183779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100</xdr:row>
      <xdr:rowOff>6875</xdr:rowOff>
    </xdr:from>
    <xdr:ext cx="405111" cy="259045"/>
    <xdr:sp macro="" textlink="">
      <xdr:nvSpPr>
        <xdr:cNvPr id="608" name="【公民館】&#10;有形固定資産減価償却率最大値テキスト"/>
        <xdr:cNvSpPr txBox="1"/>
      </xdr:nvSpPr>
      <xdr:spPr>
        <a:xfrm>
          <a:off x="16408400" y="171518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73.2</a:t>
          </a:r>
          <a:endParaRPr kumimoji="1" lang="ja-JP" altLang="en-US" sz="1000" b="1">
            <a:latin typeface="ＭＳ Ｐゴシック"/>
          </a:endParaRPr>
        </a:p>
      </xdr:txBody>
    </xdr:sp>
    <xdr:clientData/>
  </xdr:oneCellAnchor>
  <xdr:twoCellAnchor>
    <xdr:from>
      <xdr:col>23</xdr:col>
      <xdr:colOff>428625</xdr:colOff>
      <xdr:row>101</xdr:row>
      <xdr:rowOff>60198</xdr:rowOff>
    </xdr:from>
    <xdr:to>
      <xdr:col>23</xdr:col>
      <xdr:colOff>606425</xdr:colOff>
      <xdr:row>101</xdr:row>
      <xdr:rowOff>60198</xdr:rowOff>
    </xdr:to>
    <xdr:cxnSp macro="">
      <xdr:nvCxnSpPr>
        <xdr:cNvPr id="609" name="直線コネクタ 608"/>
        <xdr:cNvCxnSpPr/>
      </xdr:nvCxnSpPr>
      <xdr:spPr>
        <a:xfrm>
          <a:off x="16230600" y="17376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102</xdr:row>
      <xdr:rowOff>124985</xdr:rowOff>
    </xdr:from>
    <xdr:ext cx="405111" cy="259045"/>
    <xdr:sp macro="" textlink="">
      <xdr:nvSpPr>
        <xdr:cNvPr id="610" name="【公民館】&#10;有形固定資産減価償却率平均値テキスト"/>
        <xdr:cNvSpPr txBox="1"/>
      </xdr:nvSpPr>
      <xdr:spPr>
        <a:xfrm>
          <a:off x="16408400" y="1761288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59.7</a:t>
          </a:r>
          <a:endParaRPr kumimoji="1" lang="ja-JP" altLang="en-US" sz="1000" b="1">
            <a:solidFill>
              <a:srgbClr val="000080"/>
            </a:solidFill>
            <a:latin typeface="ＭＳ Ｐゴシック"/>
          </a:endParaRPr>
        </a:p>
      </xdr:txBody>
    </xdr:sp>
    <xdr:clientData/>
  </xdr:oneCellAnchor>
  <xdr:twoCellAnchor>
    <xdr:from>
      <xdr:col>23</xdr:col>
      <xdr:colOff>466725</xdr:colOff>
      <xdr:row>102</xdr:row>
      <xdr:rowOff>146558</xdr:rowOff>
    </xdr:from>
    <xdr:to>
      <xdr:col>23</xdr:col>
      <xdr:colOff>568325</xdr:colOff>
      <xdr:row>103</xdr:row>
      <xdr:rowOff>76708</xdr:rowOff>
    </xdr:to>
    <xdr:sp macro="" textlink="">
      <xdr:nvSpPr>
        <xdr:cNvPr id="611" name="フローチャート : 判断 610"/>
        <xdr:cNvSpPr/>
      </xdr:nvSpPr>
      <xdr:spPr>
        <a:xfrm>
          <a:off x="16268700" y="1763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102</xdr:row>
      <xdr:rowOff>157987</xdr:rowOff>
    </xdr:from>
    <xdr:to>
      <xdr:col>22</xdr:col>
      <xdr:colOff>415925</xdr:colOff>
      <xdr:row>103</xdr:row>
      <xdr:rowOff>88137</xdr:rowOff>
    </xdr:to>
    <xdr:sp macro="" textlink="">
      <xdr:nvSpPr>
        <xdr:cNvPr id="612" name="フローチャート : 判断 611"/>
        <xdr:cNvSpPr/>
      </xdr:nvSpPr>
      <xdr:spPr>
        <a:xfrm>
          <a:off x="15430500" y="17645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111</xdr:row>
      <xdr:rowOff>16527</xdr:rowOff>
    </xdr:from>
    <xdr:ext cx="762000" cy="259045"/>
    <xdr:sp macro="" textlink="">
      <xdr:nvSpPr>
        <xdr:cNvPr id="613" name="テキスト ボックス 612"/>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614" name="テキスト ボックス 613"/>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615" name="テキスト ボックス 614"/>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616" name="テキスト ボックス 615"/>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617" name="テキスト ボックス 616"/>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100</xdr:row>
      <xdr:rowOff>34544</xdr:rowOff>
    </xdr:from>
    <xdr:to>
      <xdr:col>22</xdr:col>
      <xdr:colOff>415925</xdr:colOff>
      <xdr:row>100</xdr:row>
      <xdr:rowOff>136144</xdr:rowOff>
    </xdr:to>
    <xdr:sp macro="" textlink="">
      <xdr:nvSpPr>
        <xdr:cNvPr id="618" name="円/楕円 617"/>
        <xdr:cNvSpPr/>
      </xdr:nvSpPr>
      <xdr:spPr>
        <a:xfrm>
          <a:off x="15430500" y="17179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103</xdr:row>
      <xdr:rowOff>79264</xdr:rowOff>
    </xdr:from>
    <xdr:ext cx="405111" cy="259045"/>
    <xdr:sp macro="" textlink="">
      <xdr:nvSpPr>
        <xdr:cNvPr id="619" name="n_1aveValue【公民館】&#10;有形固定資産減価償却率"/>
        <xdr:cNvSpPr txBox="1"/>
      </xdr:nvSpPr>
      <xdr:spPr>
        <a:xfrm>
          <a:off x="15266043" y="17738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59.2</a:t>
          </a:r>
          <a:endParaRPr kumimoji="1" lang="ja-JP" altLang="en-US" sz="1000" b="1">
            <a:solidFill>
              <a:srgbClr val="000080"/>
            </a:solidFill>
            <a:latin typeface="ＭＳ Ｐゴシック"/>
          </a:endParaRPr>
        </a:p>
      </xdr:txBody>
    </xdr:sp>
    <xdr:clientData/>
  </xdr:oneCellAnchor>
  <xdr:oneCellAnchor>
    <xdr:from>
      <xdr:col>22</xdr:col>
      <xdr:colOff>149868</xdr:colOff>
      <xdr:row>98</xdr:row>
      <xdr:rowOff>152671</xdr:rowOff>
    </xdr:from>
    <xdr:ext cx="405111" cy="259045"/>
    <xdr:sp macro="" textlink="">
      <xdr:nvSpPr>
        <xdr:cNvPr id="620" name="n_1mainValue【公民館】&#10;有形固定資産減価償却率"/>
        <xdr:cNvSpPr txBox="1"/>
      </xdr:nvSpPr>
      <xdr:spPr>
        <a:xfrm>
          <a:off x="15266043" y="169547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79.6</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621" name="正方形/長方形 62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622" name="正方形/長方形 62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623" name="正方形/長方形 62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624" name="正方形/長方形 62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625" name="正方形/長方形 62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626" name="正方形/長方形 62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627" name="正方形/長方形 62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0.423</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628" name="正方形/長方形 62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629" name="テキスト ボックス 62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630" name="直線コネクタ 62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108</xdr:row>
      <xdr:rowOff>152400</xdr:rowOff>
    </xdr:from>
    <xdr:to>
      <xdr:col>33</xdr:col>
      <xdr:colOff>314325</xdr:colOff>
      <xdr:row>108</xdr:row>
      <xdr:rowOff>152400</xdr:rowOff>
    </xdr:to>
    <xdr:cxnSp macro="">
      <xdr:nvCxnSpPr>
        <xdr:cNvPr id="631" name="直線コネクタ 63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632" name="テキスト ボックス 63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633" name="直線コネクタ 63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634" name="テキスト ボックス 63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635" name="直線コネクタ 63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636" name="テキスト ボックス 63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637" name="直線コネクタ 63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638" name="テキスト ボックス 63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639" name="直線コネクタ 63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640" name="テキスト ボックス 63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641" name="直線コネクタ 64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642" name="テキスト ボックス 64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643"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110489</xdr:rowOff>
    </xdr:from>
    <xdr:to>
      <xdr:col>32</xdr:col>
      <xdr:colOff>186689</xdr:colOff>
      <xdr:row>108</xdr:row>
      <xdr:rowOff>11430</xdr:rowOff>
    </xdr:to>
    <xdr:cxnSp macro="">
      <xdr:nvCxnSpPr>
        <xdr:cNvPr id="644" name="直線コネクタ 643"/>
        <xdr:cNvCxnSpPr/>
      </xdr:nvCxnSpPr>
      <xdr:spPr>
        <a:xfrm flipV="1">
          <a:off x="22160864" y="17255489"/>
          <a:ext cx="0" cy="12725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15257</xdr:rowOff>
    </xdr:from>
    <xdr:ext cx="469744" cy="259045"/>
    <xdr:sp macro="" textlink="">
      <xdr:nvSpPr>
        <xdr:cNvPr id="645" name="【公民館】&#10;一人当たり面積最小値テキスト"/>
        <xdr:cNvSpPr txBox="1"/>
      </xdr:nvSpPr>
      <xdr:spPr>
        <a:xfrm>
          <a:off x="22250400" y="185318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0.037</a:t>
          </a:r>
          <a:endParaRPr kumimoji="1" lang="ja-JP" altLang="en-US" sz="1000" b="1">
            <a:latin typeface="ＭＳ Ｐゴシック"/>
          </a:endParaRPr>
        </a:p>
      </xdr:txBody>
    </xdr:sp>
    <xdr:clientData/>
  </xdr:oneCellAnchor>
  <xdr:twoCellAnchor>
    <xdr:from>
      <xdr:col>32</xdr:col>
      <xdr:colOff>98425</xdr:colOff>
      <xdr:row>108</xdr:row>
      <xdr:rowOff>11430</xdr:rowOff>
    </xdr:from>
    <xdr:to>
      <xdr:col>32</xdr:col>
      <xdr:colOff>276225</xdr:colOff>
      <xdr:row>108</xdr:row>
      <xdr:rowOff>11430</xdr:rowOff>
    </xdr:to>
    <xdr:cxnSp macro="">
      <xdr:nvCxnSpPr>
        <xdr:cNvPr id="646" name="直線コネクタ 645"/>
        <xdr:cNvCxnSpPr/>
      </xdr:nvCxnSpPr>
      <xdr:spPr>
        <a:xfrm>
          <a:off x="22072600" y="18528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57166</xdr:rowOff>
    </xdr:from>
    <xdr:ext cx="469744" cy="259045"/>
    <xdr:sp macro="" textlink="">
      <xdr:nvSpPr>
        <xdr:cNvPr id="647" name="【公民館】&#10;一人当たり面積最大値テキスト"/>
        <xdr:cNvSpPr txBox="1"/>
      </xdr:nvSpPr>
      <xdr:spPr>
        <a:xfrm>
          <a:off x="22250400" y="170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0.371</a:t>
          </a:r>
          <a:endParaRPr kumimoji="1" lang="ja-JP" altLang="en-US" sz="1000" b="1">
            <a:latin typeface="ＭＳ Ｐゴシック"/>
          </a:endParaRPr>
        </a:p>
      </xdr:txBody>
    </xdr:sp>
    <xdr:clientData/>
  </xdr:oneCellAnchor>
  <xdr:twoCellAnchor>
    <xdr:from>
      <xdr:col>32</xdr:col>
      <xdr:colOff>98425</xdr:colOff>
      <xdr:row>100</xdr:row>
      <xdr:rowOff>110489</xdr:rowOff>
    </xdr:from>
    <xdr:to>
      <xdr:col>32</xdr:col>
      <xdr:colOff>276225</xdr:colOff>
      <xdr:row>100</xdr:row>
      <xdr:rowOff>110489</xdr:rowOff>
    </xdr:to>
    <xdr:cxnSp macro="">
      <xdr:nvCxnSpPr>
        <xdr:cNvPr id="648" name="直線コネクタ 647"/>
        <xdr:cNvCxnSpPr/>
      </xdr:nvCxnSpPr>
      <xdr:spPr>
        <a:xfrm>
          <a:off x="22072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160038</xdr:rowOff>
    </xdr:from>
    <xdr:ext cx="469744" cy="259045"/>
    <xdr:sp macro="" textlink="">
      <xdr:nvSpPr>
        <xdr:cNvPr id="649" name="【公民館】&#10;一人当たり面積平均値テキスト"/>
        <xdr:cNvSpPr txBox="1"/>
      </xdr:nvSpPr>
      <xdr:spPr>
        <a:xfrm>
          <a:off x="22250400" y="1799083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0.159</a:t>
          </a:r>
          <a:endParaRPr kumimoji="1" lang="ja-JP" altLang="en-US" sz="1000" b="1">
            <a:solidFill>
              <a:srgbClr val="000080"/>
            </a:solidFill>
            <a:latin typeface="ＭＳ Ｐゴシック"/>
          </a:endParaRPr>
        </a:p>
      </xdr:txBody>
    </xdr:sp>
    <xdr:clientData/>
  </xdr:oneCellAnchor>
  <xdr:twoCellAnchor>
    <xdr:from>
      <xdr:col>32</xdr:col>
      <xdr:colOff>136525</xdr:colOff>
      <xdr:row>105</xdr:row>
      <xdr:rowOff>10161</xdr:rowOff>
    </xdr:from>
    <xdr:to>
      <xdr:col>32</xdr:col>
      <xdr:colOff>238125</xdr:colOff>
      <xdr:row>105</xdr:row>
      <xdr:rowOff>111761</xdr:rowOff>
    </xdr:to>
    <xdr:sp macro="" textlink="">
      <xdr:nvSpPr>
        <xdr:cNvPr id="650" name="フローチャート : 判断 649"/>
        <xdr:cNvSpPr/>
      </xdr:nvSpPr>
      <xdr:spPr>
        <a:xfrm>
          <a:off x="221107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104</xdr:row>
      <xdr:rowOff>78739</xdr:rowOff>
    </xdr:from>
    <xdr:to>
      <xdr:col>31</xdr:col>
      <xdr:colOff>85725</xdr:colOff>
      <xdr:row>105</xdr:row>
      <xdr:rowOff>8889</xdr:rowOff>
    </xdr:to>
    <xdr:sp macro="" textlink="">
      <xdr:nvSpPr>
        <xdr:cNvPr id="651" name="フローチャート : 判断 650"/>
        <xdr:cNvSpPr/>
      </xdr:nvSpPr>
      <xdr:spPr>
        <a:xfrm>
          <a:off x="21272500" y="17909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111</xdr:row>
      <xdr:rowOff>16527</xdr:rowOff>
    </xdr:from>
    <xdr:ext cx="762000" cy="259045"/>
    <xdr:sp macro="" textlink="">
      <xdr:nvSpPr>
        <xdr:cNvPr id="652" name="テキスト ボックス 651"/>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653" name="テキスト ボックス 652"/>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654" name="テキスト ボックス 653"/>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655" name="テキスト ボックス 654"/>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656" name="テキスト ボックス 655"/>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101</xdr:row>
      <xdr:rowOff>6350</xdr:rowOff>
    </xdr:from>
    <xdr:to>
      <xdr:col>31</xdr:col>
      <xdr:colOff>85725</xdr:colOff>
      <xdr:row>101</xdr:row>
      <xdr:rowOff>107950</xdr:rowOff>
    </xdr:to>
    <xdr:sp macro="" textlink="">
      <xdr:nvSpPr>
        <xdr:cNvPr id="657" name="円/楕円 656"/>
        <xdr:cNvSpPr/>
      </xdr:nvSpPr>
      <xdr:spPr>
        <a:xfrm>
          <a:off x="21272500" y="1732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16</xdr:rowOff>
    </xdr:from>
    <xdr:ext cx="469744" cy="259045"/>
    <xdr:sp macro="" textlink="">
      <xdr:nvSpPr>
        <xdr:cNvPr id="658" name="n_1aveValue【公民館】&#10;一人当たり面積"/>
        <xdr:cNvSpPr txBox="1"/>
      </xdr:nvSpPr>
      <xdr:spPr>
        <a:xfrm>
          <a:off x="21075727" y="180022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0.186</a:t>
          </a:r>
          <a:endParaRPr kumimoji="1" lang="ja-JP" altLang="en-US" sz="1000" b="1">
            <a:solidFill>
              <a:srgbClr val="000080"/>
            </a:solidFill>
            <a:latin typeface="ＭＳ Ｐゴシック"/>
          </a:endParaRPr>
        </a:p>
      </xdr:txBody>
    </xdr:sp>
    <xdr:clientData/>
  </xdr:oneCellAnchor>
  <xdr:oneCellAnchor>
    <xdr:from>
      <xdr:col>30</xdr:col>
      <xdr:colOff>473152</xdr:colOff>
      <xdr:row>99</xdr:row>
      <xdr:rowOff>124477</xdr:rowOff>
    </xdr:from>
    <xdr:ext cx="469744" cy="259045"/>
    <xdr:sp macro="" textlink="">
      <xdr:nvSpPr>
        <xdr:cNvPr id="659" name="n_1mainValue【公民館】&#10;一人当たり面積"/>
        <xdr:cNvSpPr txBox="1"/>
      </xdr:nvSpPr>
      <xdr:spPr>
        <a:xfrm>
          <a:off x="21075727" y="1709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0.340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660" name="正方形/長方形 659"/>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661" name="正方形/長方形 660"/>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662" name="テキスト ボックス 661"/>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公営住宅、児童館及び公民館</a:t>
          </a:r>
          <a:r>
            <a:rPr lang="ja-JP" altLang="en-US" sz="1100" b="0" i="0" baseline="0">
              <a:solidFill>
                <a:schemeClr val="dk1"/>
              </a:solidFill>
              <a:effectLst/>
              <a:latin typeface="+mn-lt"/>
              <a:ea typeface="+mn-ea"/>
              <a:cs typeface="+mn-cs"/>
            </a:rPr>
            <a:t>、認定こども園等</a:t>
          </a:r>
          <a:r>
            <a:rPr lang="ja-JP" altLang="ja-JP" sz="1100" b="0" i="0" baseline="0">
              <a:solidFill>
                <a:schemeClr val="dk1"/>
              </a:solidFill>
              <a:effectLst/>
              <a:latin typeface="+mn-lt"/>
              <a:ea typeface="+mn-ea"/>
              <a:cs typeface="+mn-cs"/>
            </a:rPr>
            <a:t>について、有形固定資産減価償却率は類似団体平均を上回っている。</a:t>
          </a:r>
          <a:endParaRPr lang="ja-JP" altLang="ja-JP">
            <a:effectLst/>
          </a:endParaRPr>
        </a:p>
        <a:p>
          <a:r>
            <a:rPr lang="ja-JP" altLang="ja-JP" sz="1100" b="0" i="0" baseline="0">
              <a:solidFill>
                <a:schemeClr val="dk1"/>
              </a:solidFill>
              <a:effectLst/>
              <a:latin typeface="+mn-lt"/>
              <a:ea typeface="+mn-ea"/>
              <a:cs typeface="+mn-cs"/>
            </a:rPr>
            <a:t>　公営住宅においては、昭和</a:t>
          </a:r>
          <a:r>
            <a:rPr lang="en-US" altLang="ja-JP" sz="1100" b="0" i="0" baseline="0">
              <a:solidFill>
                <a:schemeClr val="dk1"/>
              </a:solidFill>
              <a:effectLst/>
              <a:latin typeface="+mn-lt"/>
              <a:ea typeface="+mn-ea"/>
              <a:cs typeface="+mn-cs"/>
            </a:rPr>
            <a:t>50</a:t>
          </a:r>
          <a:r>
            <a:rPr lang="ja-JP" altLang="ja-JP" sz="1100" b="0" i="0" baseline="0">
              <a:solidFill>
                <a:schemeClr val="dk1"/>
              </a:solidFill>
              <a:effectLst/>
              <a:latin typeface="+mn-lt"/>
              <a:ea typeface="+mn-ea"/>
              <a:cs typeface="+mn-cs"/>
            </a:rPr>
            <a:t>年代前後にかけて建設されたものの多くが耐用年数を経過しつつあるが、計画的な修繕補修を行い、長寿命化を図っている。</a:t>
          </a:r>
          <a:endParaRPr lang="ja-JP" altLang="ja-JP">
            <a:effectLst/>
          </a:endParaRPr>
        </a:p>
        <a:p>
          <a:r>
            <a:rPr lang="ja-JP" altLang="ja-JP" sz="1100" b="0" i="0" baseline="0">
              <a:solidFill>
                <a:schemeClr val="dk1"/>
              </a:solidFill>
              <a:effectLst/>
              <a:latin typeface="+mn-lt"/>
              <a:ea typeface="+mn-ea"/>
              <a:cs typeface="+mn-cs"/>
            </a:rPr>
            <a:t>　また、児童館及び公民館については、施設数が</a:t>
          </a:r>
          <a:r>
            <a:rPr lang="en-US" altLang="ja-JP" sz="1100" b="0" i="0" baseline="0">
              <a:solidFill>
                <a:schemeClr val="dk1"/>
              </a:solidFill>
              <a:effectLst/>
              <a:latin typeface="+mn-lt"/>
              <a:ea typeface="+mn-ea"/>
              <a:cs typeface="+mn-cs"/>
            </a:rPr>
            <a:t>100</a:t>
          </a:r>
          <a:r>
            <a:rPr lang="ja-JP" altLang="ja-JP" sz="1100" b="0" i="0" baseline="0">
              <a:solidFill>
                <a:schemeClr val="dk1"/>
              </a:solidFill>
              <a:effectLst/>
              <a:latin typeface="+mn-lt"/>
              <a:ea typeface="+mn-ea"/>
              <a:cs typeface="+mn-cs"/>
            </a:rPr>
            <a:t>近くにのぼり、その多くで耐用年数を経過している現状である。本市では、平成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a:t>
          </a:r>
          <a:r>
            <a:rPr lang="en-US" altLang="ja-JP" sz="1100" b="0" i="0" baseline="0">
              <a:solidFill>
                <a:schemeClr val="dk1"/>
              </a:solidFill>
              <a:effectLst/>
              <a:latin typeface="+mn-lt"/>
              <a:ea typeface="+mn-ea"/>
              <a:cs typeface="+mn-cs"/>
            </a:rPr>
            <a:t>3</a:t>
          </a:r>
          <a:r>
            <a:rPr lang="ja-JP" altLang="ja-JP" sz="1100" b="0" i="0" baseline="0">
              <a:solidFill>
                <a:schemeClr val="dk1"/>
              </a:solidFill>
              <a:effectLst/>
              <a:latin typeface="+mn-lt"/>
              <a:ea typeface="+mn-ea"/>
              <a:cs typeface="+mn-cs"/>
            </a:rPr>
            <a:t>月に策定した「公共施設等総合管理計画」を踏まえ、児童館や公民館といった集会施設の再編・整理を目的として「潟上市地域集会施設整備計画（仮称）」の策定を目指しており、これを活用した効率的かつ計画的な施設管理の実施に向けて取り組んでいく。</a:t>
          </a:r>
          <a:endParaRPr lang="ja-JP" altLang="ja-JP">
            <a:effectLst/>
          </a:endParaRPr>
        </a:p>
        <a:p>
          <a:r>
            <a:rPr lang="ja-JP" altLang="ja-JP" sz="1100" b="0" i="0" baseline="0">
              <a:solidFill>
                <a:schemeClr val="dk1"/>
              </a:solidFill>
              <a:effectLst/>
              <a:latin typeface="+mn-lt"/>
              <a:ea typeface="+mn-ea"/>
              <a:cs typeface="+mn-cs"/>
            </a:rPr>
            <a:t>　その他、平成</a:t>
          </a:r>
          <a:r>
            <a:rPr lang="en-US" altLang="ja-JP" sz="1100" b="0" i="0" baseline="0">
              <a:solidFill>
                <a:schemeClr val="dk1"/>
              </a:solidFill>
              <a:effectLst/>
              <a:latin typeface="+mn-lt"/>
              <a:ea typeface="+mn-ea"/>
              <a:cs typeface="+mn-cs"/>
            </a:rPr>
            <a:t>29</a:t>
          </a:r>
          <a:r>
            <a:rPr lang="ja-JP" altLang="ja-JP" sz="1100" b="0" i="0" baseline="0">
              <a:solidFill>
                <a:schemeClr val="dk1"/>
              </a:solidFill>
              <a:effectLst/>
              <a:latin typeface="+mn-lt"/>
              <a:ea typeface="+mn-ea"/>
              <a:cs typeface="+mn-cs"/>
            </a:rPr>
            <a:t>年度に保育所３箇所を統合した認定こども園を１箇所新設することや、平成</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年度まで市内小中学校の大規模改修事業を年次計画で進めていくことから、認定こども園・幼稚園・保育所及び学校施設に係る有形固定資産減価償却率は低下すると見込まれる。</a:t>
          </a:r>
          <a:endParaRPr lang="en-US" altLang="ja-JP" sz="1100" b="0" i="0" baseline="0">
            <a:solidFill>
              <a:schemeClr val="dk1"/>
            </a:solidFill>
            <a:effectLst/>
            <a:latin typeface="+mn-lt"/>
            <a:ea typeface="+mn-ea"/>
            <a:cs typeface="+mn-cs"/>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秋田県潟上市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33,486
33,442
97.72
16,285,713
15,574,282
654,513
9,566,195
19,441,012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56.9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63.9</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42</xdr:row>
      <xdr:rowOff>92528</xdr:rowOff>
    </xdr:from>
    <xdr:to>
      <xdr:col>7</xdr:col>
      <xdr:colOff>638175</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41</xdr:row>
      <xdr:rowOff>121755</xdr:rowOff>
    </xdr:from>
    <xdr:ext cx="403059" cy="259045"/>
    <xdr:sp macro="" textlink="">
      <xdr:nvSpPr>
        <xdr:cNvPr id="45" name="テキスト ボックス 44"/>
        <xdr:cNvSpPr txBox="1"/>
      </xdr:nvSpPr>
      <xdr:spPr>
        <a:xfrm>
          <a:off x="358941" y="715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40</xdr:row>
      <xdr:rowOff>108857</xdr:rowOff>
    </xdr:from>
    <xdr:to>
      <xdr:col>7</xdr:col>
      <xdr:colOff>638175</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38</xdr:row>
      <xdr:rowOff>125185</xdr:rowOff>
    </xdr:from>
    <xdr:to>
      <xdr:col>7</xdr:col>
      <xdr:colOff>638175</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141514</xdr:rowOff>
    </xdr:from>
    <xdr:to>
      <xdr:col>7</xdr:col>
      <xdr:colOff>638175</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34</xdr:row>
      <xdr:rowOff>157843</xdr:rowOff>
    </xdr:from>
    <xdr:to>
      <xdr:col>7</xdr:col>
      <xdr:colOff>638175</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2722</xdr:rowOff>
    </xdr:from>
    <xdr:to>
      <xdr:col>7</xdr:col>
      <xdr:colOff>638175</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31949</xdr:rowOff>
    </xdr:from>
    <xdr:ext cx="403059" cy="259045"/>
    <xdr:sp macro="" textlink="">
      <xdr:nvSpPr>
        <xdr:cNvPr id="55" name="テキスト ボックス 54"/>
        <xdr:cNvSpPr txBox="1"/>
      </xdr:nvSpPr>
      <xdr:spPr>
        <a:xfrm>
          <a:off x="358941" y="551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7" name="テキスト ボックス 56"/>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8"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77833</xdr:rowOff>
    </xdr:from>
    <xdr:to>
      <xdr:col>6</xdr:col>
      <xdr:colOff>510540</xdr:colOff>
      <xdr:row>41</xdr:row>
      <xdr:rowOff>71301</xdr:rowOff>
    </xdr:to>
    <xdr:cxnSp macro="">
      <xdr:nvCxnSpPr>
        <xdr:cNvPr id="59" name="直線コネクタ 58"/>
        <xdr:cNvCxnSpPr/>
      </xdr:nvCxnSpPr>
      <xdr:spPr>
        <a:xfrm flipV="1">
          <a:off x="4634865" y="5735683"/>
          <a:ext cx="0" cy="13650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41</xdr:row>
      <xdr:rowOff>75128</xdr:rowOff>
    </xdr:from>
    <xdr:ext cx="405111" cy="259045"/>
    <xdr:sp macro="" textlink="">
      <xdr:nvSpPr>
        <xdr:cNvPr id="60" name="【図書館】&#10;有形固定資産減価償却率最小値テキスト"/>
        <xdr:cNvSpPr txBox="1"/>
      </xdr:nvSpPr>
      <xdr:spPr>
        <a:xfrm>
          <a:off x="4724400" y="71045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a:t>
          </a:r>
          <a:endParaRPr kumimoji="1" lang="ja-JP" altLang="en-US" sz="1000" b="1">
            <a:latin typeface="ＭＳ Ｐゴシック"/>
          </a:endParaRPr>
        </a:p>
      </xdr:txBody>
    </xdr:sp>
    <xdr:clientData/>
  </xdr:oneCellAnchor>
  <xdr:twoCellAnchor>
    <xdr:from>
      <xdr:col>6</xdr:col>
      <xdr:colOff>422275</xdr:colOff>
      <xdr:row>41</xdr:row>
      <xdr:rowOff>71301</xdr:rowOff>
    </xdr:from>
    <xdr:to>
      <xdr:col>6</xdr:col>
      <xdr:colOff>600075</xdr:colOff>
      <xdr:row>41</xdr:row>
      <xdr:rowOff>71301</xdr:rowOff>
    </xdr:to>
    <xdr:cxnSp macro="">
      <xdr:nvCxnSpPr>
        <xdr:cNvPr id="61" name="直線コネクタ 60"/>
        <xdr:cNvCxnSpPr/>
      </xdr:nvCxnSpPr>
      <xdr:spPr>
        <a:xfrm>
          <a:off x="4546600" y="7100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24510</xdr:rowOff>
    </xdr:from>
    <xdr:ext cx="405111" cy="259045"/>
    <xdr:sp macro="" textlink="">
      <xdr:nvSpPr>
        <xdr:cNvPr id="62" name="【図書館】&#10;有形固定資産減価償却率最大値テキスト"/>
        <xdr:cNvSpPr txBox="1"/>
      </xdr:nvSpPr>
      <xdr:spPr>
        <a:xfrm>
          <a:off x="4724400" y="55109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87.7</a:t>
          </a:r>
          <a:endParaRPr kumimoji="1" lang="ja-JP" altLang="en-US" sz="1000" b="1">
            <a:latin typeface="ＭＳ Ｐゴシック"/>
          </a:endParaRPr>
        </a:p>
      </xdr:txBody>
    </xdr:sp>
    <xdr:clientData/>
  </xdr:oneCellAnchor>
  <xdr:twoCellAnchor>
    <xdr:from>
      <xdr:col>6</xdr:col>
      <xdr:colOff>422275</xdr:colOff>
      <xdr:row>33</xdr:row>
      <xdr:rowOff>77833</xdr:rowOff>
    </xdr:from>
    <xdr:to>
      <xdr:col>6</xdr:col>
      <xdr:colOff>600075</xdr:colOff>
      <xdr:row>33</xdr:row>
      <xdr:rowOff>77833</xdr:rowOff>
    </xdr:to>
    <xdr:cxnSp macro="">
      <xdr:nvCxnSpPr>
        <xdr:cNvPr id="63" name="直線コネクタ 62"/>
        <xdr:cNvCxnSpPr/>
      </xdr:nvCxnSpPr>
      <xdr:spPr>
        <a:xfrm>
          <a:off x="4546600" y="5735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74040</xdr:rowOff>
    </xdr:from>
    <xdr:ext cx="405111" cy="259045"/>
    <xdr:sp macro="" textlink="">
      <xdr:nvSpPr>
        <xdr:cNvPr id="64" name="【図書館】&#10;有形固定資産減価償却率平均値テキスト"/>
        <xdr:cNvSpPr txBox="1"/>
      </xdr:nvSpPr>
      <xdr:spPr>
        <a:xfrm>
          <a:off x="4724400" y="641769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95613</xdr:rowOff>
    </xdr:from>
    <xdr:to>
      <xdr:col>6</xdr:col>
      <xdr:colOff>561975</xdr:colOff>
      <xdr:row>38</xdr:row>
      <xdr:rowOff>25763</xdr:rowOff>
    </xdr:to>
    <xdr:sp macro="" textlink="">
      <xdr:nvSpPr>
        <xdr:cNvPr id="65" name="フローチャート : 判断 64"/>
        <xdr:cNvSpPr/>
      </xdr:nvSpPr>
      <xdr:spPr>
        <a:xfrm>
          <a:off x="4584700" y="6439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107043</xdr:rowOff>
    </xdr:from>
    <xdr:to>
      <xdr:col>5</xdr:col>
      <xdr:colOff>409575</xdr:colOff>
      <xdr:row>39</xdr:row>
      <xdr:rowOff>37193</xdr:rowOff>
    </xdr:to>
    <xdr:sp macro="" textlink="">
      <xdr:nvSpPr>
        <xdr:cNvPr id="66" name="フローチャート : 判断 65"/>
        <xdr:cNvSpPr/>
      </xdr:nvSpPr>
      <xdr:spPr>
        <a:xfrm>
          <a:off x="3746500" y="662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39</xdr:row>
      <xdr:rowOff>28320</xdr:rowOff>
    </xdr:from>
    <xdr:ext cx="405111" cy="259045"/>
    <xdr:sp macro="" textlink="">
      <xdr:nvSpPr>
        <xdr:cNvPr id="67" name="n_1aveValue【図書館】&#10;有形固定資産減価償却率"/>
        <xdr:cNvSpPr txBox="1"/>
      </xdr:nvSpPr>
      <xdr:spPr>
        <a:xfrm>
          <a:off x="3582043"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59.0</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34</xdr:row>
      <xdr:rowOff>152763</xdr:rowOff>
    </xdr:from>
    <xdr:to>
      <xdr:col>5</xdr:col>
      <xdr:colOff>409575</xdr:colOff>
      <xdr:row>35</xdr:row>
      <xdr:rowOff>82913</xdr:rowOff>
    </xdr:to>
    <xdr:sp macro="" textlink="">
      <xdr:nvSpPr>
        <xdr:cNvPr id="73" name="円/楕円 72"/>
        <xdr:cNvSpPr/>
      </xdr:nvSpPr>
      <xdr:spPr>
        <a:xfrm>
          <a:off x="3746500" y="5982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33</xdr:row>
      <xdr:rowOff>99440</xdr:rowOff>
    </xdr:from>
    <xdr:ext cx="405111" cy="259045"/>
    <xdr:sp macro="" textlink="">
      <xdr:nvSpPr>
        <xdr:cNvPr id="74" name="n_1mainValue【図書館】&#10;有形固定資産減価償却率"/>
        <xdr:cNvSpPr txBox="1"/>
      </xdr:nvSpPr>
      <xdr:spPr>
        <a:xfrm>
          <a:off x="3582043" y="57572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78.6</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5" name="正方形/長方形 74"/>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6" name="正方形/長方形 75"/>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7" name="正方形/長方形 76"/>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8" name="正方形/長方形 77"/>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9" name="正方形/長方形 78"/>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80" name="正方形/長方形 79"/>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81" name="正方形/長方形 80"/>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0.042</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82" name="正方形/長方形 81"/>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3" name="テキスト ボックス 82"/>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4" name="直線コネクタ 83"/>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43</xdr:row>
      <xdr:rowOff>105427</xdr:rowOff>
    </xdr:from>
    <xdr:ext cx="467179" cy="259045"/>
    <xdr:sp macro="" textlink="">
      <xdr:nvSpPr>
        <xdr:cNvPr id="85" name="テキスト ボックス 84"/>
        <xdr:cNvSpPr txBox="1"/>
      </xdr:nvSpPr>
      <xdr:spPr>
        <a:xfrm>
          <a:off x="6136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42</xdr:row>
      <xdr:rowOff>92528</xdr:rowOff>
    </xdr:from>
    <xdr:to>
      <xdr:col>16</xdr:col>
      <xdr:colOff>307975</xdr:colOff>
      <xdr:row>42</xdr:row>
      <xdr:rowOff>92528</xdr:rowOff>
    </xdr:to>
    <xdr:cxnSp macro="">
      <xdr:nvCxnSpPr>
        <xdr:cNvPr id="86" name="直線コネクタ 85"/>
        <xdr:cNvCxnSpPr/>
      </xdr:nvCxnSpPr>
      <xdr:spPr>
        <a:xfrm>
          <a:off x="6604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121755</xdr:rowOff>
    </xdr:from>
    <xdr:ext cx="467179" cy="259045"/>
    <xdr:sp macro="" textlink="">
      <xdr:nvSpPr>
        <xdr:cNvPr id="87" name="テキスト ボックス 86"/>
        <xdr:cNvSpPr txBox="1"/>
      </xdr:nvSpPr>
      <xdr:spPr>
        <a:xfrm>
          <a:off x="6136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0.020</a:t>
          </a:r>
          <a:endParaRPr kumimoji="1" lang="ja-JP" altLang="en-US" sz="1000">
            <a:latin typeface="ＭＳ Ｐゴシック"/>
          </a:endParaRPr>
        </a:p>
      </xdr:txBody>
    </xdr:sp>
    <xdr:clientData/>
  </xdr:oneCellAnchor>
  <xdr:twoCellAnchor>
    <xdr:from>
      <xdr:col>9</xdr:col>
      <xdr:colOff>422275</xdr:colOff>
      <xdr:row>40</xdr:row>
      <xdr:rowOff>108857</xdr:rowOff>
    </xdr:from>
    <xdr:to>
      <xdr:col>16</xdr:col>
      <xdr:colOff>307975</xdr:colOff>
      <xdr:row>40</xdr:row>
      <xdr:rowOff>108857</xdr:rowOff>
    </xdr:to>
    <xdr:cxnSp macro="">
      <xdr:nvCxnSpPr>
        <xdr:cNvPr id="88" name="直線コネクタ 87"/>
        <xdr:cNvCxnSpPr/>
      </xdr:nvCxnSpPr>
      <xdr:spPr>
        <a:xfrm>
          <a:off x="6604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138084</xdr:rowOff>
    </xdr:from>
    <xdr:ext cx="467179" cy="259045"/>
    <xdr:sp macro="" textlink="">
      <xdr:nvSpPr>
        <xdr:cNvPr id="89" name="テキスト ボックス 88"/>
        <xdr:cNvSpPr txBox="1"/>
      </xdr:nvSpPr>
      <xdr:spPr>
        <a:xfrm>
          <a:off x="6136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0.040</a:t>
          </a:r>
          <a:endParaRPr kumimoji="1" lang="ja-JP" altLang="en-US" sz="1000">
            <a:latin typeface="ＭＳ Ｐゴシック"/>
          </a:endParaRPr>
        </a:p>
      </xdr:txBody>
    </xdr:sp>
    <xdr:clientData/>
  </xdr:oneCellAnchor>
  <xdr:twoCellAnchor>
    <xdr:from>
      <xdr:col>9</xdr:col>
      <xdr:colOff>422275</xdr:colOff>
      <xdr:row>38</xdr:row>
      <xdr:rowOff>125185</xdr:rowOff>
    </xdr:from>
    <xdr:to>
      <xdr:col>16</xdr:col>
      <xdr:colOff>307975</xdr:colOff>
      <xdr:row>38</xdr:row>
      <xdr:rowOff>125185</xdr:rowOff>
    </xdr:to>
    <xdr:cxnSp macro="">
      <xdr:nvCxnSpPr>
        <xdr:cNvPr id="90" name="直線コネクタ 89"/>
        <xdr:cNvCxnSpPr/>
      </xdr:nvCxnSpPr>
      <xdr:spPr>
        <a:xfrm>
          <a:off x="6604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37</xdr:row>
      <xdr:rowOff>154412</xdr:rowOff>
    </xdr:from>
    <xdr:ext cx="467179" cy="259045"/>
    <xdr:sp macro="" textlink="">
      <xdr:nvSpPr>
        <xdr:cNvPr id="91" name="テキスト ボックス 90"/>
        <xdr:cNvSpPr txBox="1"/>
      </xdr:nvSpPr>
      <xdr:spPr>
        <a:xfrm>
          <a:off x="6136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0.060</a:t>
          </a:r>
          <a:endParaRPr kumimoji="1" lang="ja-JP" altLang="en-US" sz="1000">
            <a:latin typeface="ＭＳ Ｐゴシック"/>
          </a:endParaRPr>
        </a:p>
      </xdr:txBody>
    </xdr:sp>
    <xdr:clientData/>
  </xdr:oneCellAnchor>
  <xdr:twoCellAnchor>
    <xdr:from>
      <xdr:col>9</xdr:col>
      <xdr:colOff>422275</xdr:colOff>
      <xdr:row>36</xdr:row>
      <xdr:rowOff>141514</xdr:rowOff>
    </xdr:from>
    <xdr:to>
      <xdr:col>16</xdr:col>
      <xdr:colOff>307975</xdr:colOff>
      <xdr:row>36</xdr:row>
      <xdr:rowOff>141514</xdr:rowOff>
    </xdr:to>
    <xdr:cxnSp macro="">
      <xdr:nvCxnSpPr>
        <xdr:cNvPr id="92" name="直線コネクタ 91"/>
        <xdr:cNvCxnSpPr/>
      </xdr:nvCxnSpPr>
      <xdr:spPr>
        <a:xfrm>
          <a:off x="6604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170741</xdr:rowOff>
    </xdr:from>
    <xdr:ext cx="467179" cy="259045"/>
    <xdr:sp macro="" textlink="">
      <xdr:nvSpPr>
        <xdr:cNvPr id="93" name="テキスト ボックス 92"/>
        <xdr:cNvSpPr txBox="1"/>
      </xdr:nvSpPr>
      <xdr:spPr>
        <a:xfrm>
          <a:off x="6136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0.080</a:t>
          </a:r>
          <a:endParaRPr kumimoji="1" lang="ja-JP" altLang="en-US" sz="1000">
            <a:latin typeface="ＭＳ Ｐゴシック"/>
          </a:endParaRPr>
        </a:p>
      </xdr:txBody>
    </xdr:sp>
    <xdr:clientData/>
  </xdr:oneCellAnchor>
  <xdr:twoCellAnchor>
    <xdr:from>
      <xdr:col>9</xdr:col>
      <xdr:colOff>422275</xdr:colOff>
      <xdr:row>34</xdr:row>
      <xdr:rowOff>157843</xdr:rowOff>
    </xdr:from>
    <xdr:to>
      <xdr:col>16</xdr:col>
      <xdr:colOff>307975</xdr:colOff>
      <xdr:row>34</xdr:row>
      <xdr:rowOff>157843</xdr:rowOff>
    </xdr:to>
    <xdr:cxnSp macro="">
      <xdr:nvCxnSpPr>
        <xdr:cNvPr id="94" name="直線コネクタ 93"/>
        <xdr:cNvCxnSpPr/>
      </xdr:nvCxnSpPr>
      <xdr:spPr>
        <a:xfrm>
          <a:off x="6604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15620</xdr:rowOff>
    </xdr:from>
    <xdr:ext cx="467179" cy="259045"/>
    <xdr:sp macro="" textlink="">
      <xdr:nvSpPr>
        <xdr:cNvPr id="95" name="テキスト ボックス 94"/>
        <xdr:cNvSpPr txBox="1"/>
      </xdr:nvSpPr>
      <xdr:spPr>
        <a:xfrm>
          <a:off x="6136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33</xdr:row>
      <xdr:rowOff>2722</xdr:rowOff>
    </xdr:from>
    <xdr:to>
      <xdr:col>16</xdr:col>
      <xdr:colOff>307975</xdr:colOff>
      <xdr:row>33</xdr:row>
      <xdr:rowOff>2722</xdr:rowOff>
    </xdr:to>
    <xdr:cxnSp macro="">
      <xdr:nvCxnSpPr>
        <xdr:cNvPr id="96" name="直線コネクタ 95"/>
        <xdr:cNvCxnSpPr/>
      </xdr:nvCxnSpPr>
      <xdr:spPr>
        <a:xfrm>
          <a:off x="6604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31949</xdr:rowOff>
    </xdr:from>
    <xdr:ext cx="467179" cy="259045"/>
    <xdr:sp macro="" textlink="">
      <xdr:nvSpPr>
        <xdr:cNvPr id="97" name="テキスト ボックス 96"/>
        <xdr:cNvSpPr txBox="1"/>
      </xdr:nvSpPr>
      <xdr:spPr>
        <a:xfrm>
          <a:off x="6136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0.120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8" name="直線コネクタ 9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9" name="テキスト ボックス 9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0.140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10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33</xdr:row>
      <xdr:rowOff>100693</xdr:rowOff>
    </xdr:from>
    <xdr:to>
      <xdr:col>15</xdr:col>
      <xdr:colOff>180340</xdr:colOff>
      <xdr:row>42</xdr:row>
      <xdr:rowOff>125185</xdr:rowOff>
    </xdr:to>
    <xdr:cxnSp macro="">
      <xdr:nvCxnSpPr>
        <xdr:cNvPr id="101" name="直線コネクタ 100"/>
        <xdr:cNvCxnSpPr/>
      </xdr:nvCxnSpPr>
      <xdr:spPr>
        <a:xfrm flipV="1">
          <a:off x="10476865" y="5758543"/>
          <a:ext cx="0" cy="15675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42</xdr:row>
      <xdr:rowOff>129012</xdr:rowOff>
    </xdr:from>
    <xdr:ext cx="469744" cy="259045"/>
    <xdr:sp macro="" textlink="">
      <xdr:nvSpPr>
        <xdr:cNvPr id="102" name="【図書館】&#10;一人当たり面積最小値テキスト"/>
        <xdr:cNvSpPr txBox="1"/>
      </xdr:nvSpPr>
      <xdr:spPr>
        <a:xfrm>
          <a:off x="10566400" y="73299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0.018</a:t>
          </a:r>
          <a:endParaRPr kumimoji="1" lang="ja-JP" altLang="en-US" sz="1000" b="1">
            <a:latin typeface="ＭＳ Ｐゴシック"/>
          </a:endParaRPr>
        </a:p>
      </xdr:txBody>
    </xdr:sp>
    <xdr:clientData/>
  </xdr:oneCellAnchor>
  <xdr:twoCellAnchor>
    <xdr:from>
      <xdr:col>15</xdr:col>
      <xdr:colOff>92075</xdr:colOff>
      <xdr:row>42</xdr:row>
      <xdr:rowOff>125185</xdr:rowOff>
    </xdr:from>
    <xdr:to>
      <xdr:col>15</xdr:col>
      <xdr:colOff>269875</xdr:colOff>
      <xdr:row>42</xdr:row>
      <xdr:rowOff>125185</xdr:rowOff>
    </xdr:to>
    <xdr:cxnSp macro="">
      <xdr:nvCxnSpPr>
        <xdr:cNvPr id="103" name="直線コネクタ 102"/>
        <xdr:cNvCxnSpPr/>
      </xdr:nvCxnSpPr>
      <xdr:spPr>
        <a:xfrm>
          <a:off x="10388600" y="7326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47370</xdr:rowOff>
    </xdr:from>
    <xdr:ext cx="469744" cy="259045"/>
    <xdr:sp macro="" textlink="">
      <xdr:nvSpPr>
        <xdr:cNvPr id="104" name="【図書館】&#10;一人当たり面積最大値テキスト"/>
        <xdr:cNvSpPr txBox="1"/>
      </xdr:nvSpPr>
      <xdr:spPr>
        <a:xfrm>
          <a:off x="10566400" y="5533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0.114</a:t>
          </a:r>
          <a:endParaRPr kumimoji="1" lang="ja-JP" altLang="en-US" sz="1000" b="1">
            <a:latin typeface="ＭＳ Ｐゴシック"/>
          </a:endParaRPr>
        </a:p>
      </xdr:txBody>
    </xdr:sp>
    <xdr:clientData/>
  </xdr:oneCellAnchor>
  <xdr:twoCellAnchor>
    <xdr:from>
      <xdr:col>15</xdr:col>
      <xdr:colOff>92075</xdr:colOff>
      <xdr:row>33</xdr:row>
      <xdr:rowOff>100693</xdr:rowOff>
    </xdr:from>
    <xdr:to>
      <xdr:col>15</xdr:col>
      <xdr:colOff>269875</xdr:colOff>
      <xdr:row>33</xdr:row>
      <xdr:rowOff>100693</xdr:rowOff>
    </xdr:to>
    <xdr:cxnSp macro="">
      <xdr:nvCxnSpPr>
        <xdr:cNvPr id="105" name="直線コネクタ 104"/>
        <xdr:cNvCxnSpPr/>
      </xdr:nvCxnSpPr>
      <xdr:spPr>
        <a:xfrm>
          <a:off x="10388600" y="5758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40</xdr:row>
      <xdr:rowOff>118127</xdr:rowOff>
    </xdr:from>
    <xdr:ext cx="469744" cy="259045"/>
    <xdr:sp macro="" textlink="">
      <xdr:nvSpPr>
        <xdr:cNvPr id="106" name="【図書館】&#10;一人当たり面積平均値テキスト"/>
        <xdr:cNvSpPr txBox="1"/>
      </xdr:nvSpPr>
      <xdr:spPr>
        <a:xfrm>
          <a:off x="10566400" y="6976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0.035</a:t>
          </a:r>
          <a:endParaRPr kumimoji="1" lang="ja-JP" altLang="en-US" sz="1000" b="1">
            <a:solidFill>
              <a:srgbClr val="000080"/>
            </a:solidFill>
            <a:latin typeface="ＭＳ Ｐゴシック"/>
          </a:endParaRPr>
        </a:p>
      </xdr:txBody>
    </xdr:sp>
    <xdr:clientData/>
  </xdr:oneCellAnchor>
  <xdr:twoCellAnchor>
    <xdr:from>
      <xdr:col>15</xdr:col>
      <xdr:colOff>130175</xdr:colOff>
      <xdr:row>40</xdr:row>
      <xdr:rowOff>139700</xdr:rowOff>
    </xdr:from>
    <xdr:to>
      <xdr:col>15</xdr:col>
      <xdr:colOff>231775</xdr:colOff>
      <xdr:row>41</xdr:row>
      <xdr:rowOff>69850</xdr:rowOff>
    </xdr:to>
    <xdr:sp macro="" textlink="">
      <xdr:nvSpPr>
        <xdr:cNvPr id="107" name="フローチャート : 判断 106"/>
        <xdr:cNvSpPr/>
      </xdr:nvSpPr>
      <xdr:spPr>
        <a:xfrm>
          <a:off x="10426700" y="699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40</xdr:row>
      <xdr:rowOff>90715</xdr:rowOff>
    </xdr:from>
    <xdr:to>
      <xdr:col>14</xdr:col>
      <xdr:colOff>79375</xdr:colOff>
      <xdr:row>41</xdr:row>
      <xdr:rowOff>20865</xdr:rowOff>
    </xdr:to>
    <xdr:sp macro="" textlink="">
      <xdr:nvSpPr>
        <xdr:cNvPr id="108" name="フローチャート : 判断 107"/>
        <xdr:cNvSpPr/>
      </xdr:nvSpPr>
      <xdr:spPr>
        <a:xfrm>
          <a:off x="9588500" y="69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11992</xdr:rowOff>
    </xdr:from>
    <xdr:ext cx="469744" cy="259045"/>
    <xdr:sp macro="" textlink="">
      <xdr:nvSpPr>
        <xdr:cNvPr id="109" name="n_1aveValue【図書館】&#10;一人当たり面積"/>
        <xdr:cNvSpPr txBox="1"/>
      </xdr:nvSpPr>
      <xdr:spPr>
        <a:xfrm>
          <a:off x="9391727" y="704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0.038</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10" name="テキスト ボックス 109"/>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11" name="テキスト ボックス 110"/>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12" name="テキスト ボックス 111"/>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13" name="テキスト ボックス 112"/>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14" name="テキスト ボックス 113"/>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39</xdr:row>
      <xdr:rowOff>33565</xdr:rowOff>
    </xdr:from>
    <xdr:to>
      <xdr:col>14</xdr:col>
      <xdr:colOff>79375</xdr:colOff>
      <xdr:row>39</xdr:row>
      <xdr:rowOff>135165</xdr:rowOff>
    </xdr:to>
    <xdr:sp macro="" textlink="">
      <xdr:nvSpPr>
        <xdr:cNvPr id="115" name="円/楕円 114"/>
        <xdr:cNvSpPr/>
      </xdr:nvSpPr>
      <xdr:spPr>
        <a:xfrm>
          <a:off x="9588500" y="6720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151692</xdr:rowOff>
    </xdr:from>
    <xdr:ext cx="469744" cy="259045"/>
    <xdr:sp macro="" textlink="">
      <xdr:nvSpPr>
        <xdr:cNvPr id="116" name="n_1mainValue【図書館】&#10;一人当たり面積"/>
        <xdr:cNvSpPr txBox="1"/>
      </xdr:nvSpPr>
      <xdr:spPr>
        <a:xfrm>
          <a:off x="9391727" y="649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0.052</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7" name="正方形/長方形 116"/>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8" name="正方形/長方形 117"/>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9" name="正方形/長方形 118"/>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20" name="正方形/長方形 119"/>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21" name="正方形/長方形 120"/>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22" name="正方形/長方形 121"/>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23" name="正方形/長方形 122"/>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79.4</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24" name="正方形/長方形 123"/>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25" name="テキスト ボックス 124"/>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6" name="直線コネクタ 125"/>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7" name="テキスト ボックス 126"/>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64</xdr:row>
      <xdr:rowOff>0</xdr:rowOff>
    </xdr:from>
    <xdr:to>
      <xdr:col>7</xdr:col>
      <xdr:colOff>638175</xdr:colOff>
      <xdr:row>64</xdr:row>
      <xdr:rowOff>0</xdr:rowOff>
    </xdr:to>
    <xdr:cxnSp macro="">
      <xdr:nvCxnSpPr>
        <xdr:cNvPr id="128" name="直線コネクタ 127"/>
        <xdr:cNvCxnSpPr/>
      </xdr:nvCxnSpPr>
      <xdr:spPr>
        <a:xfrm>
          <a:off x="762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29227</xdr:rowOff>
    </xdr:from>
    <xdr:ext cx="403059" cy="259045"/>
    <xdr:sp macro="" textlink="">
      <xdr:nvSpPr>
        <xdr:cNvPr id="129" name="テキスト ボックス 128"/>
        <xdr:cNvSpPr txBox="1"/>
      </xdr:nvSpPr>
      <xdr:spPr>
        <a:xfrm>
          <a:off x="358941" y="1083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61</xdr:row>
      <xdr:rowOff>57150</xdr:rowOff>
    </xdr:from>
    <xdr:to>
      <xdr:col>7</xdr:col>
      <xdr:colOff>638175</xdr:colOff>
      <xdr:row>61</xdr:row>
      <xdr:rowOff>57150</xdr:rowOff>
    </xdr:to>
    <xdr:cxnSp macro="">
      <xdr:nvCxnSpPr>
        <xdr:cNvPr id="130" name="直線コネクタ 129"/>
        <xdr:cNvCxnSpPr/>
      </xdr:nvCxnSpPr>
      <xdr:spPr>
        <a:xfrm>
          <a:off x="762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86377</xdr:rowOff>
    </xdr:from>
    <xdr:ext cx="403059" cy="259045"/>
    <xdr:sp macro="" textlink="">
      <xdr:nvSpPr>
        <xdr:cNvPr id="131" name="テキスト ボックス 130"/>
        <xdr:cNvSpPr txBox="1"/>
      </xdr:nvSpPr>
      <xdr:spPr>
        <a:xfrm>
          <a:off x="358941" y="1037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58</xdr:row>
      <xdr:rowOff>114300</xdr:rowOff>
    </xdr:from>
    <xdr:to>
      <xdr:col>7</xdr:col>
      <xdr:colOff>638175</xdr:colOff>
      <xdr:row>58</xdr:row>
      <xdr:rowOff>114300</xdr:rowOff>
    </xdr:to>
    <xdr:cxnSp macro="">
      <xdr:nvCxnSpPr>
        <xdr:cNvPr id="132" name="直線コネクタ 131"/>
        <xdr:cNvCxnSpPr/>
      </xdr:nvCxnSpPr>
      <xdr:spPr>
        <a:xfrm>
          <a:off x="762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57</xdr:row>
      <xdr:rowOff>143527</xdr:rowOff>
    </xdr:from>
    <xdr:ext cx="403059" cy="259045"/>
    <xdr:sp macro="" textlink="">
      <xdr:nvSpPr>
        <xdr:cNvPr id="133" name="テキスト ボックス 132"/>
        <xdr:cNvSpPr txBox="1"/>
      </xdr:nvSpPr>
      <xdr:spPr>
        <a:xfrm>
          <a:off x="358941" y="991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56</xdr:row>
      <xdr:rowOff>0</xdr:rowOff>
    </xdr:from>
    <xdr:to>
      <xdr:col>7</xdr:col>
      <xdr:colOff>638175</xdr:colOff>
      <xdr:row>56</xdr:row>
      <xdr:rowOff>0</xdr:rowOff>
    </xdr:to>
    <xdr:cxnSp macro="">
      <xdr:nvCxnSpPr>
        <xdr:cNvPr id="134" name="直線コネクタ 133"/>
        <xdr:cNvCxnSpPr/>
      </xdr:nvCxnSpPr>
      <xdr:spPr>
        <a:xfrm>
          <a:off x="762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55</xdr:row>
      <xdr:rowOff>29227</xdr:rowOff>
    </xdr:from>
    <xdr:ext cx="467179" cy="259045"/>
    <xdr:sp macro="" textlink="">
      <xdr:nvSpPr>
        <xdr:cNvPr id="135" name="テキスト ボックス 134"/>
        <xdr:cNvSpPr txBox="1"/>
      </xdr:nvSpPr>
      <xdr:spPr>
        <a:xfrm>
          <a:off x="294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6" name="直線コネクタ 13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7" name="テキスト ボックス 136"/>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8"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56</xdr:row>
      <xdr:rowOff>157734</xdr:rowOff>
    </xdr:from>
    <xdr:to>
      <xdr:col>6</xdr:col>
      <xdr:colOff>510540</xdr:colOff>
      <xdr:row>63</xdr:row>
      <xdr:rowOff>148590</xdr:rowOff>
    </xdr:to>
    <xdr:cxnSp macro="">
      <xdr:nvCxnSpPr>
        <xdr:cNvPr id="139" name="直線コネクタ 138"/>
        <xdr:cNvCxnSpPr/>
      </xdr:nvCxnSpPr>
      <xdr:spPr>
        <a:xfrm flipV="1">
          <a:off x="4634865" y="9758934"/>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152417</xdr:rowOff>
    </xdr:from>
    <xdr:ext cx="405111" cy="259045"/>
    <xdr:sp macro="" textlink="">
      <xdr:nvSpPr>
        <xdr:cNvPr id="140" name="【体育館・プール】&#10;有形固定資産減価償却率最小値テキスト"/>
        <xdr:cNvSpPr txBox="1"/>
      </xdr:nvSpPr>
      <xdr:spPr>
        <a:xfrm>
          <a:off x="4724400" y="1095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41.0</a:t>
          </a:r>
          <a:endParaRPr kumimoji="1" lang="ja-JP" altLang="en-US" sz="1000" b="1">
            <a:latin typeface="ＭＳ Ｐゴシック"/>
          </a:endParaRPr>
        </a:p>
      </xdr:txBody>
    </xdr:sp>
    <xdr:clientData/>
  </xdr:oneCellAnchor>
  <xdr:twoCellAnchor>
    <xdr:from>
      <xdr:col>6</xdr:col>
      <xdr:colOff>422275</xdr:colOff>
      <xdr:row>63</xdr:row>
      <xdr:rowOff>148590</xdr:rowOff>
    </xdr:from>
    <xdr:to>
      <xdr:col>6</xdr:col>
      <xdr:colOff>600075</xdr:colOff>
      <xdr:row>63</xdr:row>
      <xdr:rowOff>148590</xdr:rowOff>
    </xdr:to>
    <xdr:cxnSp macro="">
      <xdr:nvCxnSpPr>
        <xdr:cNvPr id="141" name="直線コネクタ 140"/>
        <xdr:cNvCxnSpPr/>
      </xdr:nvCxnSpPr>
      <xdr:spPr>
        <a:xfrm>
          <a:off x="4546600" y="1094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55</xdr:row>
      <xdr:rowOff>104411</xdr:rowOff>
    </xdr:from>
    <xdr:ext cx="405111" cy="259045"/>
    <xdr:sp macro="" textlink="">
      <xdr:nvSpPr>
        <xdr:cNvPr id="142" name="【体育館・プール】&#10;有形固定資産減価償却率最大値テキスト"/>
        <xdr:cNvSpPr txBox="1"/>
      </xdr:nvSpPr>
      <xdr:spPr>
        <a:xfrm>
          <a:off x="4724400" y="9534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93.1</a:t>
          </a:r>
          <a:endParaRPr kumimoji="1" lang="ja-JP" altLang="en-US" sz="1000" b="1">
            <a:latin typeface="ＭＳ Ｐゴシック"/>
          </a:endParaRPr>
        </a:p>
      </xdr:txBody>
    </xdr:sp>
    <xdr:clientData/>
  </xdr:oneCellAnchor>
  <xdr:twoCellAnchor>
    <xdr:from>
      <xdr:col>6</xdr:col>
      <xdr:colOff>422275</xdr:colOff>
      <xdr:row>56</xdr:row>
      <xdr:rowOff>157734</xdr:rowOff>
    </xdr:from>
    <xdr:to>
      <xdr:col>6</xdr:col>
      <xdr:colOff>600075</xdr:colOff>
      <xdr:row>56</xdr:row>
      <xdr:rowOff>157734</xdr:rowOff>
    </xdr:to>
    <xdr:cxnSp macro="">
      <xdr:nvCxnSpPr>
        <xdr:cNvPr id="143" name="直線コネクタ 142"/>
        <xdr:cNvCxnSpPr/>
      </xdr:nvCxnSpPr>
      <xdr:spPr>
        <a:xfrm>
          <a:off x="4546600" y="97589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167657</xdr:rowOff>
    </xdr:from>
    <xdr:ext cx="405111" cy="259045"/>
    <xdr:sp macro="" textlink="">
      <xdr:nvSpPr>
        <xdr:cNvPr id="144" name="【体育館・プール】&#10;有形固定資産減価償却率平均値テキスト"/>
        <xdr:cNvSpPr txBox="1"/>
      </xdr:nvSpPr>
      <xdr:spPr>
        <a:xfrm>
          <a:off x="4724400" y="104546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a:t>
          </a:r>
          <a:endParaRPr kumimoji="1" lang="ja-JP" altLang="en-US" sz="1000" b="1">
            <a:solidFill>
              <a:srgbClr val="000080"/>
            </a:solidFill>
            <a:latin typeface="ＭＳ Ｐゴシック"/>
          </a:endParaRPr>
        </a:p>
      </xdr:txBody>
    </xdr:sp>
    <xdr:clientData/>
  </xdr:oneCellAnchor>
  <xdr:twoCellAnchor>
    <xdr:from>
      <xdr:col>6</xdr:col>
      <xdr:colOff>460375</xdr:colOff>
      <xdr:row>61</xdr:row>
      <xdr:rowOff>17780</xdr:rowOff>
    </xdr:from>
    <xdr:to>
      <xdr:col>6</xdr:col>
      <xdr:colOff>561975</xdr:colOff>
      <xdr:row>61</xdr:row>
      <xdr:rowOff>119380</xdr:rowOff>
    </xdr:to>
    <xdr:sp macro="" textlink="">
      <xdr:nvSpPr>
        <xdr:cNvPr id="145" name="フローチャート : 判断 144"/>
        <xdr:cNvSpPr/>
      </xdr:nvSpPr>
      <xdr:spPr>
        <a:xfrm>
          <a:off x="4584700" y="1047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47498</xdr:rowOff>
    </xdr:from>
    <xdr:to>
      <xdr:col>5</xdr:col>
      <xdr:colOff>409575</xdr:colOff>
      <xdr:row>61</xdr:row>
      <xdr:rowOff>149098</xdr:rowOff>
    </xdr:to>
    <xdr:sp macro="" textlink="">
      <xdr:nvSpPr>
        <xdr:cNvPr id="146" name="フローチャート : 判断 145"/>
        <xdr:cNvSpPr/>
      </xdr:nvSpPr>
      <xdr:spPr>
        <a:xfrm>
          <a:off x="3746500" y="10505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61</xdr:row>
      <xdr:rowOff>140225</xdr:rowOff>
    </xdr:from>
    <xdr:ext cx="405111" cy="259045"/>
    <xdr:sp macro="" textlink="">
      <xdr:nvSpPr>
        <xdr:cNvPr id="147" name="n_1aveValue【体育館・プール】&#10;有形固定資産減価償却率"/>
        <xdr:cNvSpPr txBox="1"/>
      </xdr:nvSpPr>
      <xdr:spPr>
        <a:xfrm>
          <a:off x="3582043" y="105986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8" name="テキスト ボックス 147"/>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9" name="テキスト ボックス 148"/>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50" name="テキスト ボックス 149"/>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51" name="テキスト ボックス 150"/>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2" name="テキスト ボックス 151"/>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59</xdr:row>
      <xdr:rowOff>52070</xdr:rowOff>
    </xdr:from>
    <xdr:to>
      <xdr:col>5</xdr:col>
      <xdr:colOff>409575</xdr:colOff>
      <xdr:row>59</xdr:row>
      <xdr:rowOff>153670</xdr:rowOff>
    </xdr:to>
    <xdr:sp macro="" textlink="">
      <xdr:nvSpPr>
        <xdr:cNvPr id="153" name="円/楕円 152"/>
        <xdr:cNvSpPr/>
      </xdr:nvSpPr>
      <xdr:spPr>
        <a:xfrm>
          <a:off x="3746500" y="10167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57</xdr:row>
      <xdr:rowOff>170197</xdr:rowOff>
    </xdr:from>
    <xdr:ext cx="405111" cy="259045"/>
    <xdr:sp macro="" textlink="">
      <xdr:nvSpPr>
        <xdr:cNvPr id="154" name="n_1mainValue【体育館・プール】&#10;有形固定資産減価償却率"/>
        <xdr:cNvSpPr txBox="1"/>
      </xdr:nvSpPr>
      <xdr:spPr>
        <a:xfrm>
          <a:off x="3582043" y="9942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73.0</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5" name="正方形/長方形 154"/>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6" name="正方形/長方形 155"/>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7" name="正方形/長方形 156"/>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8" name="正方形/長方形 157"/>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9" name="正方形/長方形 158"/>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60" name="正方形/長方形 159"/>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61" name="正方形/長方形 160"/>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0.251</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2" name="正方形/長方形 161"/>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3" name="テキスト ボックス 162"/>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4" name="直線コネクタ 163"/>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5" name="直線コネクタ 164"/>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6" name="テキスト ボックス 165"/>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7" name="直線コネクタ 166"/>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8" name="テキスト ボックス 167"/>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9" name="直線コネクタ 168"/>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70" name="テキスト ボックス 169"/>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71" name="直線コネクタ 170"/>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2" name="テキスト ボックス 171"/>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3" name="直線コネクタ 172"/>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4" name="テキスト ボックス 173"/>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5" name="直線コネクタ 174"/>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6" name="テキスト ボックス 175"/>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7"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55</xdr:row>
      <xdr:rowOff>148590</xdr:rowOff>
    </xdr:from>
    <xdr:to>
      <xdr:col>15</xdr:col>
      <xdr:colOff>180340</xdr:colOff>
      <xdr:row>63</xdr:row>
      <xdr:rowOff>11430</xdr:rowOff>
    </xdr:to>
    <xdr:cxnSp macro="">
      <xdr:nvCxnSpPr>
        <xdr:cNvPr id="178" name="直線コネクタ 177"/>
        <xdr:cNvCxnSpPr/>
      </xdr:nvCxnSpPr>
      <xdr:spPr>
        <a:xfrm flipV="1">
          <a:off x="10476865" y="9578340"/>
          <a:ext cx="0" cy="12344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15257</xdr:rowOff>
    </xdr:from>
    <xdr:ext cx="469744" cy="259045"/>
    <xdr:sp macro="" textlink="">
      <xdr:nvSpPr>
        <xdr:cNvPr id="179" name="【体育館・プール】&#10;一人当たり面積最小値テキスト"/>
        <xdr:cNvSpPr txBox="1"/>
      </xdr:nvSpPr>
      <xdr:spPr>
        <a:xfrm>
          <a:off x="10566400" y="10816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0.062</a:t>
          </a:r>
          <a:endParaRPr kumimoji="1" lang="ja-JP" altLang="en-US" sz="1000" b="1">
            <a:latin typeface="ＭＳ Ｐゴシック"/>
          </a:endParaRPr>
        </a:p>
      </xdr:txBody>
    </xdr:sp>
    <xdr:clientData/>
  </xdr:oneCellAnchor>
  <xdr:twoCellAnchor>
    <xdr:from>
      <xdr:col>15</xdr:col>
      <xdr:colOff>92075</xdr:colOff>
      <xdr:row>63</xdr:row>
      <xdr:rowOff>11430</xdr:rowOff>
    </xdr:from>
    <xdr:to>
      <xdr:col>15</xdr:col>
      <xdr:colOff>269875</xdr:colOff>
      <xdr:row>63</xdr:row>
      <xdr:rowOff>11430</xdr:rowOff>
    </xdr:to>
    <xdr:cxnSp macro="">
      <xdr:nvCxnSpPr>
        <xdr:cNvPr id="180" name="直線コネクタ 179"/>
        <xdr:cNvCxnSpPr/>
      </xdr:nvCxnSpPr>
      <xdr:spPr>
        <a:xfrm>
          <a:off x="10388600" y="10812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54</xdr:row>
      <xdr:rowOff>95267</xdr:rowOff>
    </xdr:from>
    <xdr:ext cx="469744" cy="259045"/>
    <xdr:sp macro="" textlink="">
      <xdr:nvSpPr>
        <xdr:cNvPr id="181" name="【体育館・プール】&#10;一人当たり面積最大値テキスト"/>
        <xdr:cNvSpPr txBox="1"/>
      </xdr:nvSpPr>
      <xdr:spPr>
        <a:xfrm>
          <a:off x="10566400" y="9353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0.386</a:t>
          </a:r>
          <a:endParaRPr kumimoji="1" lang="ja-JP" altLang="en-US" sz="1000" b="1">
            <a:latin typeface="ＭＳ Ｐゴシック"/>
          </a:endParaRPr>
        </a:p>
      </xdr:txBody>
    </xdr:sp>
    <xdr:clientData/>
  </xdr:oneCellAnchor>
  <xdr:twoCellAnchor>
    <xdr:from>
      <xdr:col>15</xdr:col>
      <xdr:colOff>92075</xdr:colOff>
      <xdr:row>55</xdr:row>
      <xdr:rowOff>148590</xdr:rowOff>
    </xdr:from>
    <xdr:to>
      <xdr:col>15</xdr:col>
      <xdr:colOff>269875</xdr:colOff>
      <xdr:row>55</xdr:row>
      <xdr:rowOff>148590</xdr:rowOff>
    </xdr:to>
    <xdr:cxnSp macro="">
      <xdr:nvCxnSpPr>
        <xdr:cNvPr id="182" name="直線コネクタ 181"/>
        <xdr:cNvCxnSpPr/>
      </xdr:nvCxnSpPr>
      <xdr:spPr>
        <a:xfrm>
          <a:off x="10388600" y="9578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140987</xdr:rowOff>
    </xdr:from>
    <xdr:ext cx="469744" cy="259045"/>
    <xdr:sp macro="" textlink="">
      <xdr:nvSpPr>
        <xdr:cNvPr id="183" name="【体育館・プール】&#10;一人当たり面積平均値テキスト"/>
        <xdr:cNvSpPr txBox="1"/>
      </xdr:nvSpPr>
      <xdr:spPr>
        <a:xfrm>
          <a:off x="10566400" y="102565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0.189</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162560</xdr:rowOff>
    </xdr:from>
    <xdr:to>
      <xdr:col>15</xdr:col>
      <xdr:colOff>231775</xdr:colOff>
      <xdr:row>60</xdr:row>
      <xdr:rowOff>92710</xdr:rowOff>
    </xdr:to>
    <xdr:sp macro="" textlink="">
      <xdr:nvSpPr>
        <xdr:cNvPr id="184" name="フローチャート : 判断 183"/>
        <xdr:cNvSpPr/>
      </xdr:nvSpPr>
      <xdr:spPr>
        <a:xfrm>
          <a:off x="10426700" y="10278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58</xdr:row>
      <xdr:rowOff>13970</xdr:rowOff>
    </xdr:from>
    <xdr:to>
      <xdr:col>14</xdr:col>
      <xdr:colOff>79375</xdr:colOff>
      <xdr:row>58</xdr:row>
      <xdr:rowOff>115570</xdr:rowOff>
    </xdr:to>
    <xdr:sp macro="" textlink="">
      <xdr:nvSpPr>
        <xdr:cNvPr id="185" name="フローチャート : 判断 184"/>
        <xdr:cNvSpPr/>
      </xdr:nvSpPr>
      <xdr:spPr>
        <a:xfrm>
          <a:off x="9588500" y="9958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58</xdr:row>
      <xdr:rowOff>106697</xdr:rowOff>
    </xdr:from>
    <xdr:ext cx="469744" cy="259045"/>
    <xdr:sp macro="" textlink="">
      <xdr:nvSpPr>
        <xdr:cNvPr id="186" name="n_1aveValue【体育館・プール】&#10;一人当たり面積"/>
        <xdr:cNvSpPr txBox="1"/>
      </xdr:nvSpPr>
      <xdr:spPr>
        <a:xfrm>
          <a:off x="9391727" y="100507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7" name="テキスト ボックス 186"/>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8" name="テキスト ボックス 187"/>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9" name="テキスト ボックス 188"/>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90" name="テキスト ボックス 189"/>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91" name="テキスト ボックス 190"/>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56</xdr:row>
      <xdr:rowOff>105410</xdr:rowOff>
    </xdr:from>
    <xdr:to>
      <xdr:col>14</xdr:col>
      <xdr:colOff>79375</xdr:colOff>
      <xdr:row>57</xdr:row>
      <xdr:rowOff>35560</xdr:rowOff>
    </xdr:to>
    <xdr:sp macro="" textlink="">
      <xdr:nvSpPr>
        <xdr:cNvPr id="192" name="円/楕円 191"/>
        <xdr:cNvSpPr/>
      </xdr:nvSpPr>
      <xdr:spPr>
        <a:xfrm>
          <a:off x="9588500" y="9706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55</xdr:row>
      <xdr:rowOff>52087</xdr:rowOff>
    </xdr:from>
    <xdr:ext cx="469744" cy="259045"/>
    <xdr:sp macro="" textlink="">
      <xdr:nvSpPr>
        <xdr:cNvPr id="193" name="n_1mainValue【体育館・プール】&#10;一人当たり面積"/>
        <xdr:cNvSpPr txBox="1"/>
      </xdr:nvSpPr>
      <xdr:spPr>
        <a:xfrm>
          <a:off x="9391727" y="948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0.339</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4" name="正方形/長方形 193"/>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5" name="正方形/長方形 194"/>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6" name="正方形/長方形 195"/>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7" name="正方形/長方形 196"/>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8" name="正方形/長方形 197"/>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9" name="正方形/長方形 198"/>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200" name="正方形/長方形 199"/>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47.7</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201" name="正方形/長方形 200"/>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02" name="正方形/長方形 201"/>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03" name="正方形/長方形 202"/>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4" name="正方形/長方形 203"/>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5" name="正方形/長方形 204"/>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6" name="正方形/長方形 205"/>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7" name="正方形/長方形 206"/>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8" name="正方形/長方形 207"/>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0.303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9" name="正方形/長方形 208"/>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10" name="正方形/長方形 20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11" name="正方形/長方形 21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2" name="正方形/長方形 21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3" name="正方形/長方形 21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4" name="正方形/長方形 21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5" name="正方形/長方形 21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6" name="正方形/長方形 21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7" name="正方形/長方形 21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18" name="正方形/長方形 21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19" name="正方形/長方形 21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20" name="正方形/長方形 21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21" name="正方形/長方形 22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22" name="正方形/長方形 22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23" name="正方形/長方形 22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24" name="正方形/長方形 22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0.126</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25" name="正方形/長方形 22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26" name="正方形/長方形 22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27" name="正方形/長方形 22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28" name="正方形/長方形 22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29" name="正方形/長方形 22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30" name="正方形/長方形 22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31" name="正方形/長方形 23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32" name="正方形/長方形 23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33" name="正方形/長方形 23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34" name="正方形/長方形 23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35" name="正方形/長方形 23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36" name="正方形/長方形 23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37" name="正方形/長方形 23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38" name="正方形/長方形 23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39" name="正方形/長方形 23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240" name="正方形/長方形 23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29,861</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241" name="正方形/長方形 24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242" name="正方形/長方形 24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243" name="正方形/長方形 24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244" name="正方形/長方形 24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245" name="正方形/長方形 24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246" name="正方形/長方形 24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247" name="正方形/長方形 24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248" name="正方形/長方形 24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249" name="正方形/長方形 248"/>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250" name="テキスト ボックス 249"/>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251" name="直線コネクタ 250"/>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65</xdr:row>
      <xdr:rowOff>143527</xdr:rowOff>
    </xdr:from>
    <xdr:ext cx="403059" cy="259045"/>
    <xdr:sp macro="" textlink="">
      <xdr:nvSpPr>
        <xdr:cNvPr id="252" name="テキスト ボックス 251"/>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73025</xdr:colOff>
      <xdr:row>64</xdr:row>
      <xdr:rowOff>130628</xdr:rowOff>
    </xdr:from>
    <xdr:to>
      <xdr:col>24</xdr:col>
      <xdr:colOff>644525</xdr:colOff>
      <xdr:row>64</xdr:row>
      <xdr:rowOff>130628</xdr:rowOff>
    </xdr:to>
    <xdr:cxnSp macro="">
      <xdr:nvCxnSpPr>
        <xdr:cNvPr id="253" name="直線コネクタ 25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63</xdr:row>
      <xdr:rowOff>159855</xdr:rowOff>
    </xdr:from>
    <xdr:ext cx="403059" cy="259045"/>
    <xdr:sp macro="" textlink="">
      <xdr:nvSpPr>
        <xdr:cNvPr id="254" name="テキスト ボックス 253"/>
        <xdr:cNvSpPr txBox="1"/>
      </xdr:nvSpPr>
      <xdr:spPr>
        <a:xfrm>
          <a:off x="12042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255" name="直線コネクタ 25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256" name="テキスト ボックス 25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257" name="直線コネクタ 25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258" name="テキスト ボックス 25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259" name="直線コネクタ 25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260" name="テキスト ボックス 25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261" name="直線コネクタ 26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262" name="テキスト ボックス 26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263" name="直線コネクタ 26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54</xdr:row>
      <xdr:rowOff>70049</xdr:rowOff>
    </xdr:from>
    <xdr:ext cx="403059" cy="259045"/>
    <xdr:sp macro="" textlink="">
      <xdr:nvSpPr>
        <xdr:cNvPr id="264" name="テキスト ボックス 263"/>
        <xdr:cNvSpPr txBox="1"/>
      </xdr:nvSpPr>
      <xdr:spPr>
        <a:xfrm>
          <a:off x="12042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265" name="直線コネクタ 26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52</xdr:row>
      <xdr:rowOff>86377</xdr:rowOff>
    </xdr:from>
    <xdr:ext cx="403059" cy="259045"/>
    <xdr:sp macro="" textlink="">
      <xdr:nvSpPr>
        <xdr:cNvPr id="266" name="テキスト ボックス 265"/>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267"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55</xdr:row>
      <xdr:rowOff>142059</xdr:rowOff>
    </xdr:from>
    <xdr:to>
      <xdr:col>23</xdr:col>
      <xdr:colOff>516889</xdr:colOff>
      <xdr:row>64</xdr:row>
      <xdr:rowOff>9797</xdr:rowOff>
    </xdr:to>
    <xdr:cxnSp macro="">
      <xdr:nvCxnSpPr>
        <xdr:cNvPr id="268" name="直線コネクタ 267"/>
        <xdr:cNvCxnSpPr/>
      </xdr:nvCxnSpPr>
      <xdr:spPr>
        <a:xfrm flipV="1">
          <a:off x="16318864" y="9571809"/>
          <a:ext cx="0" cy="14107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64</xdr:row>
      <xdr:rowOff>13624</xdr:rowOff>
    </xdr:from>
    <xdr:ext cx="405111" cy="259045"/>
    <xdr:sp macro="" textlink="">
      <xdr:nvSpPr>
        <xdr:cNvPr id="269" name="【保健センター・保健所】&#10;有形固定資産減価償却率最小値テキスト"/>
        <xdr:cNvSpPr txBox="1"/>
      </xdr:nvSpPr>
      <xdr:spPr>
        <a:xfrm>
          <a:off x="16408400" y="10986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23.7</a:t>
          </a:r>
          <a:endParaRPr kumimoji="1" lang="ja-JP" altLang="en-US" sz="1000" b="1">
            <a:latin typeface="ＭＳ Ｐゴシック"/>
          </a:endParaRPr>
        </a:p>
      </xdr:txBody>
    </xdr:sp>
    <xdr:clientData/>
  </xdr:oneCellAnchor>
  <xdr:twoCellAnchor>
    <xdr:from>
      <xdr:col>23</xdr:col>
      <xdr:colOff>428625</xdr:colOff>
      <xdr:row>64</xdr:row>
      <xdr:rowOff>9797</xdr:rowOff>
    </xdr:from>
    <xdr:to>
      <xdr:col>23</xdr:col>
      <xdr:colOff>606425</xdr:colOff>
      <xdr:row>64</xdr:row>
      <xdr:rowOff>9797</xdr:rowOff>
    </xdr:to>
    <xdr:cxnSp macro="">
      <xdr:nvCxnSpPr>
        <xdr:cNvPr id="270" name="直線コネクタ 269"/>
        <xdr:cNvCxnSpPr/>
      </xdr:nvCxnSpPr>
      <xdr:spPr>
        <a:xfrm>
          <a:off x="16230600" y="10982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88736</xdr:rowOff>
    </xdr:from>
    <xdr:ext cx="405111" cy="259045"/>
    <xdr:sp macro="" textlink="">
      <xdr:nvSpPr>
        <xdr:cNvPr id="271" name="【保健センター・保健所】&#10;有形固定資産減価償却率最大値テキスト"/>
        <xdr:cNvSpPr txBox="1"/>
      </xdr:nvSpPr>
      <xdr:spPr>
        <a:xfrm>
          <a:off x="16408400" y="9347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66.9</a:t>
          </a:r>
          <a:endParaRPr kumimoji="1" lang="ja-JP" altLang="en-US" sz="1000" b="1">
            <a:latin typeface="ＭＳ Ｐゴシック"/>
          </a:endParaRPr>
        </a:p>
      </xdr:txBody>
    </xdr:sp>
    <xdr:clientData/>
  </xdr:oneCellAnchor>
  <xdr:twoCellAnchor>
    <xdr:from>
      <xdr:col>23</xdr:col>
      <xdr:colOff>428625</xdr:colOff>
      <xdr:row>55</xdr:row>
      <xdr:rowOff>142059</xdr:rowOff>
    </xdr:from>
    <xdr:to>
      <xdr:col>23</xdr:col>
      <xdr:colOff>606425</xdr:colOff>
      <xdr:row>55</xdr:row>
      <xdr:rowOff>142059</xdr:rowOff>
    </xdr:to>
    <xdr:cxnSp macro="">
      <xdr:nvCxnSpPr>
        <xdr:cNvPr id="272" name="直線コネクタ 271"/>
        <xdr:cNvCxnSpPr/>
      </xdr:nvCxnSpPr>
      <xdr:spPr>
        <a:xfrm>
          <a:off x="16230600" y="9571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60</xdr:row>
      <xdr:rowOff>41927</xdr:rowOff>
    </xdr:from>
    <xdr:ext cx="405111" cy="259045"/>
    <xdr:sp macro="" textlink="">
      <xdr:nvSpPr>
        <xdr:cNvPr id="273" name="【保健センター・保健所】&#10;有形固定資産減価償却率平均値テキスト"/>
        <xdr:cNvSpPr txBox="1"/>
      </xdr:nvSpPr>
      <xdr:spPr>
        <a:xfrm>
          <a:off x="16408400" y="103289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23</xdr:col>
      <xdr:colOff>466725</xdr:colOff>
      <xdr:row>60</xdr:row>
      <xdr:rowOff>63500</xdr:rowOff>
    </xdr:from>
    <xdr:to>
      <xdr:col>23</xdr:col>
      <xdr:colOff>568325</xdr:colOff>
      <xdr:row>60</xdr:row>
      <xdr:rowOff>165100</xdr:rowOff>
    </xdr:to>
    <xdr:sp macro="" textlink="">
      <xdr:nvSpPr>
        <xdr:cNvPr id="274" name="フローチャート : 判断 273"/>
        <xdr:cNvSpPr/>
      </xdr:nvSpPr>
      <xdr:spPr>
        <a:xfrm>
          <a:off x="16268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91259</xdr:rowOff>
    </xdr:from>
    <xdr:to>
      <xdr:col>22</xdr:col>
      <xdr:colOff>415925</xdr:colOff>
      <xdr:row>60</xdr:row>
      <xdr:rowOff>21409</xdr:rowOff>
    </xdr:to>
    <xdr:sp macro="" textlink="">
      <xdr:nvSpPr>
        <xdr:cNvPr id="275" name="フローチャート : 判断 274"/>
        <xdr:cNvSpPr/>
      </xdr:nvSpPr>
      <xdr:spPr>
        <a:xfrm>
          <a:off x="15430500" y="10206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58</xdr:row>
      <xdr:rowOff>37936</xdr:rowOff>
    </xdr:from>
    <xdr:ext cx="405111" cy="259045"/>
    <xdr:sp macro="" textlink="">
      <xdr:nvSpPr>
        <xdr:cNvPr id="276" name="n_1aveValue【保健センター・保健所】&#10;有形固定資産減価償却率"/>
        <xdr:cNvSpPr txBox="1"/>
      </xdr:nvSpPr>
      <xdr:spPr>
        <a:xfrm>
          <a:off x="15266043" y="99820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oneCellAnchor>
    <xdr:from>
      <xdr:col>23</xdr:col>
      <xdr:colOff>327025</xdr:colOff>
      <xdr:row>66</xdr:row>
      <xdr:rowOff>111777</xdr:rowOff>
    </xdr:from>
    <xdr:ext cx="762000" cy="259045"/>
    <xdr:sp macro="" textlink="">
      <xdr:nvSpPr>
        <xdr:cNvPr id="277" name="テキスト ボックス 276"/>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278" name="テキスト ボックス 277"/>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279" name="テキスト ボックス 278"/>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280" name="テキスト ボックス 279"/>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281" name="テキスト ボックス 280"/>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60</xdr:row>
      <xdr:rowOff>43906</xdr:rowOff>
    </xdr:from>
    <xdr:to>
      <xdr:col>22</xdr:col>
      <xdr:colOff>415925</xdr:colOff>
      <xdr:row>60</xdr:row>
      <xdr:rowOff>145506</xdr:rowOff>
    </xdr:to>
    <xdr:sp macro="" textlink="">
      <xdr:nvSpPr>
        <xdr:cNvPr id="282" name="円/楕円 281"/>
        <xdr:cNvSpPr/>
      </xdr:nvSpPr>
      <xdr:spPr>
        <a:xfrm>
          <a:off x="15430500" y="10330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60</xdr:row>
      <xdr:rowOff>136633</xdr:rowOff>
    </xdr:from>
    <xdr:ext cx="405111" cy="259045"/>
    <xdr:sp macro="" textlink="">
      <xdr:nvSpPr>
        <xdr:cNvPr id="283" name="n_1mainValue【保健センター・保健所】&#10;有形固定資産減価償却率"/>
        <xdr:cNvSpPr txBox="1"/>
      </xdr:nvSpPr>
      <xdr:spPr>
        <a:xfrm>
          <a:off x="15266043" y="104236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42.1</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284" name="正方形/長方形 28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285" name="正方形/長方形 28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286" name="正方形/長方形 28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287" name="正方形/長方形 28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288" name="正方形/長方形 28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289" name="正方形/長方形 28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290" name="正方形/長方形 28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0.024</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291" name="正方形/長方形 29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292" name="テキスト ボックス 29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293" name="直線コネクタ 29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64</xdr:row>
      <xdr:rowOff>0</xdr:rowOff>
    </xdr:from>
    <xdr:to>
      <xdr:col>33</xdr:col>
      <xdr:colOff>314325</xdr:colOff>
      <xdr:row>64</xdr:row>
      <xdr:rowOff>0</xdr:rowOff>
    </xdr:to>
    <xdr:cxnSp macro="">
      <xdr:nvCxnSpPr>
        <xdr:cNvPr id="294" name="直線コネクタ 293"/>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295" name="テキスト ボックス 294"/>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296" name="直線コネクタ 295"/>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297" name="テキスト ボックス 296"/>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298" name="直線コネクタ 297"/>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299" name="テキスト ボックス 298"/>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300" name="直線コネクタ 299"/>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301" name="テキスト ボックス 300"/>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302" name="直線コネクタ 301"/>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303" name="テキスト ボックス 302"/>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304"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56</xdr:row>
      <xdr:rowOff>4572</xdr:rowOff>
    </xdr:from>
    <xdr:to>
      <xdr:col>32</xdr:col>
      <xdr:colOff>186689</xdr:colOff>
      <xdr:row>63</xdr:row>
      <xdr:rowOff>102870</xdr:rowOff>
    </xdr:to>
    <xdr:cxnSp macro="">
      <xdr:nvCxnSpPr>
        <xdr:cNvPr id="305" name="直線コネクタ 304"/>
        <xdr:cNvCxnSpPr/>
      </xdr:nvCxnSpPr>
      <xdr:spPr>
        <a:xfrm flipV="1">
          <a:off x="22160864" y="9605772"/>
          <a:ext cx="0" cy="12984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63</xdr:row>
      <xdr:rowOff>106697</xdr:rowOff>
    </xdr:from>
    <xdr:ext cx="469744" cy="259045"/>
    <xdr:sp macro="" textlink="">
      <xdr:nvSpPr>
        <xdr:cNvPr id="306" name="【保健センター・保健所】&#10;一人当たり面積最小値テキスト"/>
        <xdr:cNvSpPr txBox="1"/>
      </xdr:nvSpPr>
      <xdr:spPr>
        <a:xfrm>
          <a:off x="22250400" y="1090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0.015</a:t>
          </a:r>
          <a:endParaRPr kumimoji="1" lang="ja-JP" altLang="en-US" sz="1000" b="1">
            <a:latin typeface="ＭＳ Ｐゴシック"/>
          </a:endParaRPr>
        </a:p>
      </xdr:txBody>
    </xdr:sp>
    <xdr:clientData/>
  </xdr:oneCellAnchor>
  <xdr:twoCellAnchor>
    <xdr:from>
      <xdr:col>32</xdr:col>
      <xdr:colOff>98425</xdr:colOff>
      <xdr:row>63</xdr:row>
      <xdr:rowOff>102870</xdr:rowOff>
    </xdr:from>
    <xdr:to>
      <xdr:col>32</xdr:col>
      <xdr:colOff>276225</xdr:colOff>
      <xdr:row>63</xdr:row>
      <xdr:rowOff>102870</xdr:rowOff>
    </xdr:to>
    <xdr:cxnSp macro="">
      <xdr:nvCxnSpPr>
        <xdr:cNvPr id="307" name="直線コネクタ 306"/>
        <xdr:cNvCxnSpPr/>
      </xdr:nvCxnSpPr>
      <xdr:spPr>
        <a:xfrm>
          <a:off x="22072600" y="1090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54</xdr:row>
      <xdr:rowOff>122699</xdr:rowOff>
    </xdr:from>
    <xdr:ext cx="469744" cy="259045"/>
    <xdr:sp macro="" textlink="">
      <xdr:nvSpPr>
        <xdr:cNvPr id="308" name="【保健センター・保健所】&#10;一人当たり面積最大値テキスト"/>
        <xdr:cNvSpPr txBox="1"/>
      </xdr:nvSpPr>
      <xdr:spPr>
        <a:xfrm>
          <a:off x="22250400" y="93809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0.299</a:t>
          </a:r>
          <a:endParaRPr kumimoji="1" lang="ja-JP" altLang="en-US" sz="1000" b="1">
            <a:latin typeface="ＭＳ Ｐゴシック"/>
          </a:endParaRPr>
        </a:p>
      </xdr:txBody>
    </xdr:sp>
    <xdr:clientData/>
  </xdr:oneCellAnchor>
  <xdr:twoCellAnchor>
    <xdr:from>
      <xdr:col>32</xdr:col>
      <xdr:colOff>98425</xdr:colOff>
      <xdr:row>56</xdr:row>
      <xdr:rowOff>4572</xdr:rowOff>
    </xdr:from>
    <xdr:to>
      <xdr:col>32</xdr:col>
      <xdr:colOff>276225</xdr:colOff>
      <xdr:row>56</xdr:row>
      <xdr:rowOff>4572</xdr:rowOff>
    </xdr:to>
    <xdr:cxnSp macro="">
      <xdr:nvCxnSpPr>
        <xdr:cNvPr id="309" name="直線コネクタ 308"/>
        <xdr:cNvCxnSpPr/>
      </xdr:nvCxnSpPr>
      <xdr:spPr>
        <a:xfrm>
          <a:off x="22072600" y="9605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61</xdr:row>
      <xdr:rowOff>48785</xdr:rowOff>
    </xdr:from>
    <xdr:ext cx="469744" cy="259045"/>
    <xdr:sp macro="" textlink="">
      <xdr:nvSpPr>
        <xdr:cNvPr id="310" name="【保健センター・保健所】&#10;一人当たり面積平均値テキスト"/>
        <xdr:cNvSpPr txBox="1"/>
      </xdr:nvSpPr>
      <xdr:spPr>
        <a:xfrm>
          <a:off x="22250400" y="1050723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0.086</a:t>
          </a:r>
          <a:endParaRPr kumimoji="1" lang="ja-JP" altLang="en-US" sz="1000" b="1">
            <a:solidFill>
              <a:srgbClr val="000080"/>
            </a:solidFill>
            <a:latin typeface="ＭＳ Ｐゴシック"/>
          </a:endParaRPr>
        </a:p>
      </xdr:txBody>
    </xdr:sp>
    <xdr:clientData/>
  </xdr:oneCellAnchor>
  <xdr:twoCellAnchor>
    <xdr:from>
      <xdr:col>32</xdr:col>
      <xdr:colOff>136525</xdr:colOff>
      <xdr:row>61</xdr:row>
      <xdr:rowOff>70358</xdr:rowOff>
    </xdr:from>
    <xdr:to>
      <xdr:col>32</xdr:col>
      <xdr:colOff>238125</xdr:colOff>
      <xdr:row>62</xdr:row>
      <xdr:rowOff>508</xdr:rowOff>
    </xdr:to>
    <xdr:sp macro="" textlink="">
      <xdr:nvSpPr>
        <xdr:cNvPr id="311" name="フローチャート : 判断 310"/>
        <xdr:cNvSpPr/>
      </xdr:nvSpPr>
      <xdr:spPr>
        <a:xfrm>
          <a:off x="22110700" y="10528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62</xdr:row>
      <xdr:rowOff>45212</xdr:rowOff>
    </xdr:from>
    <xdr:to>
      <xdr:col>31</xdr:col>
      <xdr:colOff>85725</xdr:colOff>
      <xdr:row>62</xdr:row>
      <xdr:rowOff>146812</xdr:rowOff>
    </xdr:to>
    <xdr:sp macro="" textlink="">
      <xdr:nvSpPr>
        <xdr:cNvPr id="312" name="フローチャート : 判断 311"/>
        <xdr:cNvSpPr/>
      </xdr:nvSpPr>
      <xdr:spPr>
        <a:xfrm>
          <a:off x="21272500" y="10675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62</xdr:row>
      <xdr:rowOff>137939</xdr:rowOff>
    </xdr:from>
    <xdr:ext cx="469744" cy="259045"/>
    <xdr:sp macro="" textlink="">
      <xdr:nvSpPr>
        <xdr:cNvPr id="313" name="n_1aveValue【保健センター・保健所】&#10;一人当たり面積"/>
        <xdr:cNvSpPr txBox="1"/>
      </xdr:nvSpPr>
      <xdr:spPr>
        <a:xfrm>
          <a:off x="21075727" y="10767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0.054</a:t>
          </a:r>
          <a:endParaRPr kumimoji="1" lang="ja-JP" altLang="en-US" sz="1000" b="1">
            <a:solidFill>
              <a:srgbClr val="000080"/>
            </a:solidFill>
            <a:latin typeface="ＭＳ Ｐゴシック"/>
          </a:endParaRPr>
        </a:p>
      </xdr:txBody>
    </xdr:sp>
    <xdr:clientData/>
  </xdr:oneCellAnchor>
  <xdr:oneCellAnchor>
    <xdr:from>
      <xdr:col>31</xdr:col>
      <xdr:colOff>682625</xdr:colOff>
      <xdr:row>66</xdr:row>
      <xdr:rowOff>111777</xdr:rowOff>
    </xdr:from>
    <xdr:ext cx="762000" cy="259045"/>
    <xdr:sp macro="" textlink="">
      <xdr:nvSpPr>
        <xdr:cNvPr id="314" name="テキスト ボックス 31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315" name="テキスト ボックス 31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316" name="テキスト ボックス 31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317" name="テキスト ボックス 31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318" name="テキスト ボックス 31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129794</xdr:rowOff>
    </xdr:from>
    <xdr:to>
      <xdr:col>31</xdr:col>
      <xdr:colOff>85725</xdr:colOff>
      <xdr:row>62</xdr:row>
      <xdr:rowOff>59944</xdr:rowOff>
    </xdr:to>
    <xdr:sp macro="" textlink="">
      <xdr:nvSpPr>
        <xdr:cNvPr id="319" name="円/楕円 318"/>
        <xdr:cNvSpPr/>
      </xdr:nvSpPr>
      <xdr:spPr>
        <a:xfrm>
          <a:off x="21272500" y="105882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60</xdr:row>
      <xdr:rowOff>76471</xdr:rowOff>
    </xdr:from>
    <xdr:ext cx="469744" cy="259045"/>
    <xdr:sp macro="" textlink="">
      <xdr:nvSpPr>
        <xdr:cNvPr id="320" name="n_1mainValue【保健センター・保健所】&#10;一人当たり面積"/>
        <xdr:cNvSpPr txBox="1"/>
      </xdr:nvSpPr>
      <xdr:spPr>
        <a:xfrm>
          <a:off x="21075727" y="103634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0.073</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321" name="正方形/長方形 320"/>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22" name="正方形/長方形 321"/>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23" name="正方形/長方形 322"/>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24" name="正方形/長方形 323"/>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25" name="正方形/長方形 324"/>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6" name="正方形/長方形 325"/>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7" name="正方形/長方形 326"/>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8" name="正方形/長方形 327"/>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29" name="正方形/長方形 328"/>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30" name="正方形/長方形 329"/>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31" name="正方形/長方形 330"/>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32" name="正方形/長方形 331"/>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33" name="正方形/長方形 332"/>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34" name="正方形/長方形 333"/>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35" name="正方形/長方形 334"/>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0.111</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36" name="正方形/長方形 335"/>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37" name="正方形/長方形 336"/>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38" name="正方形/長方形 337"/>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39" name="正方形/長方形 338"/>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40" name="正方形/長方形 339"/>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41" name="正方形/長方形 340"/>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42" name="正方形/長方形 341"/>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43" name="正方形/長方形 342"/>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44" name="正方形/長方形 343"/>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45" name="テキスト ボックス 344"/>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46" name="直線コネクタ 345"/>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109</xdr:row>
      <xdr:rowOff>35379</xdr:rowOff>
    </xdr:from>
    <xdr:to>
      <xdr:col>24</xdr:col>
      <xdr:colOff>644525</xdr:colOff>
      <xdr:row>109</xdr:row>
      <xdr:rowOff>35379</xdr:rowOff>
    </xdr:to>
    <xdr:cxnSp macro="">
      <xdr:nvCxnSpPr>
        <xdr:cNvPr id="347" name="直線コネクタ 346"/>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108</xdr:row>
      <xdr:rowOff>64606</xdr:rowOff>
    </xdr:from>
    <xdr:ext cx="338939" cy="259045"/>
    <xdr:sp macro="" textlink="">
      <xdr:nvSpPr>
        <xdr:cNvPr id="348" name="テキスト ボックス 347"/>
        <xdr:cNvSpPr txBox="1"/>
      </xdr:nvSpPr>
      <xdr:spPr>
        <a:xfrm>
          <a:off x="12107061" y="1858120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107</xdr:row>
      <xdr:rowOff>51707</xdr:rowOff>
    </xdr:from>
    <xdr:to>
      <xdr:col>24</xdr:col>
      <xdr:colOff>644525</xdr:colOff>
      <xdr:row>107</xdr:row>
      <xdr:rowOff>51707</xdr:rowOff>
    </xdr:to>
    <xdr:cxnSp macro="">
      <xdr:nvCxnSpPr>
        <xdr:cNvPr id="349" name="直線コネクタ 348"/>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106</xdr:row>
      <xdr:rowOff>80934</xdr:rowOff>
    </xdr:from>
    <xdr:ext cx="403059" cy="259045"/>
    <xdr:sp macro="" textlink="">
      <xdr:nvSpPr>
        <xdr:cNvPr id="350" name="テキスト ボックス 349"/>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105</xdr:row>
      <xdr:rowOff>68036</xdr:rowOff>
    </xdr:from>
    <xdr:to>
      <xdr:col>24</xdr:col>
      <xdr:colOff>644525</xdr:colOff>
      <xdr:row>105</xdr:row>
      <xdr:rowOff>68036</xdr:rowOff>
    </xdr:to>
    <xdr:cxnSp macro="">
      <xdr:nvCxnSpPr>
        <xdr:cNvPr id="351" name="直線コネクタ 350"/>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97263</xdr:rowOff>
    </xdr:from>
    <xdr:ext cx="403059" cy="259045"/>
    <xdr:sp macro="" textlink="">
      <xdr:nvSpPr>
        <xdr:cNvPr id="352" name="テキスト ボックス 351"/>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103</xdr:row>
      <xdr:rowOff>84364</xdr:rowOff>
    </xdr:from>
    <xdr:to>
      <xdr:col>24</xdr:col>
      <xdr:colOff>644525</xdr:colOff>
      <xdr:row>103</xdr:row>
      <xdr:rowOff>84364</xdr:rowOff>
    </xdr:to>
    <xdr:cxnSp macro="">
      <xdr:nvCxnSpPr>
        <xdr:cNvPr id="353" name="直線コネクタ 352"/>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113591</xdr:rowOff>
    </xdr:from>
    <xdr:ext cx="403059" cy="259045"/>
    <xdr:sp macro="" textlink="">
      <xdr:nvSpPr>
        <xdr:cNvPr id="354" name="テキスト ボックス 353"/>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101</xdr:row>
      <xdr:rowOff>100693</xdr:rowOff>
    </xdr:from>
    <xdr:to>
      <xdr:col>24</xdr:col>
      <xdr:colOff>644525</xdr:colOff>
      <xdr:row>101</xdr:row>
      <xdr:rowOff>100693</xdr:rowOff>
    </xdr:to>
    <xdr:cxnSp macro="">
      <xdr:nvCxnSpPr>
        <xdr:cNvPr id="355" name="直線コネクタ 354"/>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100</xdr:row>
      <xdr:rowOff>129920</xdr:rowOff>
    </xdr:from>
    <xdr:ext cx="403059" cy="259045"/>
    <xdr:sp macro="" textlink="">
      <xdr:nvSpPr>
        <xdr:cNvPr id="356" name="テキスト ボックス 355"/>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99</xdr:row>
      <xdr:rowOff>117021</xdr:rowOff>
    </xdr:from>
    <xdr:to>
      <xdr:col>24</xdr:col>
      <xdr:colOff>644525</xdr:colOff>
      <xdr:row>99</xdr:row>
      <xdr:rowOff>117021</xdr:rowOff>
    </xdr:to>
    <xdr:cxnSp macro="">
      <xdr:nvCxnSpPr>
        <xdr:cNvPr id="357" name="直線コネクタ 356"/>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98</xdr:row>
      <xdr:rowOff>146248</xdr:rowOff>
    </xdr:from>
    <xdr:ext cx="467179" cy="259045"/>
    <xdr:sp macro="" textlink="">
      <xdr:nvSpPr>
        <xdr:cNvPr id="358" name="テキスト ボックス 357"/>
        <xdr:cNvSpPr txBox="1"/>
      </xdr:nvSpPr>
      <xdr:spPr>
        <a:xfrm>
          <a:off x="11978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59" name="直線コネクタ 358"/>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60" name="テキスト ボックス 359"/>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61"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107224</xdr:rowOff>
    </xdr:from>
    <xdr:to>
      <xdr:col>23</xdr:col>
      <xdr:colOff>516889</xdr:colOff>
      <xdr:row>109</xdr:row>
      <xdr:rowOff>33745</xdr:rowOff>
    </xdr:to>
    <xdr:cxnSp macro="">
      <xdr:nvCxnSpPr>
        <xdr:cNvPr id="362" name="直線コネクタ 361"/>
        <xdr:cNvCxnSpPr/>
      </xdr:nvCxnSpPr>
      <xdr:spPr>
        <a:xfrm flipV="1">
          <a:off x="16318864" y="17252224"/>
          <a:ext cx="0" cy="1469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109</xdr:row>
      <xdr:rowOff>37572</xdr:rowOff>
    </xdr:from>
    <xdr:ext cx="340478" cy="259045"/>
    <xdr:sp macro="" textlink="">
      <xdr:nvSpPr>
        <xdr:cNvPr id="363" name="【庁舎】&#10;有形固定資産減価償却率最小値テキスト"/>
        <xdr:cNvSpPr txBox="1"/>
      </xdr:nvSpPr>
      <xdr:spPr>
        <a:xfrm>
          <a:off x="16408400" y="1872562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a:t>
          </a:r>
          <a:endParaRPr kumimoji="1" lang="ja-JP" altLang="en-US" sz="1000" b="1">
            <a:latin typeface="ＭＳ Ｐゴシック"/>
          </a:endParaRPr>
        </a:p>
      </xdr:txBody>
    </xdr:sp>
    <xdr:clientData/>
  </xdr:oneCellAnchor>
  <xdr:twoCellAnchor>
    <xdr:from>
      <xdr:col>23</xdr:col>
      <xdr:colOff>428625</xdr:colOff>
      <xdr:row>109</xdr:row>
      <xdr:rowOff>33745</xdr:rowOff>
    </xdr:from>
    <xdr:to>
      <xdr:col>23</xdr:col>
      <xdr:colOff>606425</xdr:colOff>
      <xdr:row>109</xdr:row>
      <xdr:rowOff>33745</xdr:rowOff>
    </xdr:to>
    <xdr:cxnSp macro="">
      <xdr:nvCxnSpPr>
        <xdr:cNvPr id="364" name="直線コネクタ 363"/>
        <xdr:cNvCxnSpPr/>
      </xdr:nvCxnSpPr>
      <xdr:spPr>
        <a:xfrm>
          <a:off x="16230600" y="18721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53901</xdr:rowOff>
    </xdr:from>
    <xdr:ext cx="405111" cy="259045"/>
    <xdr:sp macro="" textlink="">
      <xdr:nvSpPr>
        <xdr:cNvPr id="365" name="【庁舎】&#10;有形固定資産減価償却率最大値テキスト"/>
        <xdr:cNvSpPr txBox="1"/>
      </xdr:nvSpPr>
      <xdr:spPr>
        <a:xfrm>
          <a:off x="16408400" y="17027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90.1</a:t>
          </a:r>
          <a:endParaRPr kumimoji="1" lang="ja-JP" altLang="en-US" sz="1000" b="1">
            <a:latin typeface="ＭＳ Ｐゴシック"/>
          </a:endParaRPr>
        </a:p>
      </xdr:txBody>
    </xdr:sp>
    <xdr:clientData/>
  </xdr:oneCellAnchor>
  <xdr:twoCellAnchor>
    <xdr:from>
      <xdr:col>23</xdr:col>
      <xdr:colOff>428625</xdr:colOff>
      <xdr:row>100</xdr:row>
      <xdr:rowOff>107224</xdr:rowOff>
    </xdr:from>
    <xdr:to>
      <xdr:col>23</xdr:col>
      <xdr:colOff>606425</xdr:colOff>
      <xdr:row>100</xdr:row>
      <xdr:rowOff>107224</xdr:rowOff>
    </xdr:to>
    <xdr:cxnSp macro="">
      <xdr:nvCxnSpPr>
        <xdr:cNvPr id="366" name="直線コネクタ 365"/>
        <xdr:cNvCxnSpPr/>
      </xdr:nvCxnSpPr>
      <xdr:spPr>
        <a:xfrm>
          <a:off x="16230600" y="1725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103</xdr:row>
      <xdr:rowOff>158948</xdr:rowOff>
    </xdr:from>
    <xdr:ext cx="405111" cy="259045"/>
    <xdr:sp macro="" textlink="">
      <xdr:nvSpPr>
        <xdr:cNvPr id="367" name="【庁舎】&#10;有形固定資産減価償却率平均値テキスト"/>
        <xdr:cNvSpPr txBox="1"/>
      </xdr:nvSpPr>
      <xdr:spPr>
        <a:xfrm>
          <a:off x="16408400" y="1781829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51.0</a:t>
          </a:r>
          <a:endParaRPr kumimoji="1" lang="ja-JP" altLang="en-US" sz="1000" b="1">
            <a:solidFill>
              <a:srgbClr val="000080"/>
            </a:solidFill>
            <a:latin typeface="ＭＳ Ｐゴシック"/>
          </a:endParaRPr>
        </a:p>
      </xdr:txBody>
    </xdr:sp>
    <xdr:clientData/>
  </xdr:oneCellAnchor>
  <xdr:twoCellAnchor>
    <xdr:from>
      <xdr:col>23</xdr:col>
      <xdr:colOff>466725</xdr:colOff>
      <xdr:row>104</xdr:row>
      <xdr:rowOff>9071</xdr:rowOff>
    </xdr:from>
    <xdr:to>
      <xdr:col>23</xdr:col>
      <xdr:colOff>568325</xdr:colOff>
      <xdr:row>104</xdr:row>
      <xdr:rowOff>110671</xdr:rowOff>
    </xdr:to>
    <xdr:sp macro="" textlink="">
      <xdr:nvSpPr>
        <xdr:cNvPr id="368" name="フローチャート : 判断 367"/>
        <xdr:cNvSpPr/>
      </xdr:nvSpPr>
      <xdr:spPr>
        <a:xfrm>
          <a:off x="16268700" y="17839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103</xdr:row>
      <xdr:rowOff>10705</xdr:rowOff>
    </xdr:from>
    <xdr:to>
      <xdr:col>22</xdr:col>
      <xdr:colOff>415925</xdr:colOff>
      <xdr:row>103</xdr:row>
      <xdr:rowOff>112305</xdr:rowOff>
    </xdr:to>
    <xdr:sp macro="" textlink="">
      <xdr:nvSpPr>
        <xdr:cNvPr id="369" name="フローチャート : 判断 368"/>
        <xdr:cNvSpPr/>
      </xdr:nvSpPr>
      <xdr:spPr>
        <a:xfrm>
          <a:off x="15430500" y="1767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101</xdr:row>
      <xdr:rowOff>128832</xdr:rowOff>
    </xdr:from>
    <xdr:ext cx="405111" cy="259045"/>
    <xdr:sp macro="" textlink="">
      <xdr:nvSpPr>
        <xdr:cNvPr id="370" name="n_1aveValue【庁舎】&#10;有形固定資産減価償却率"/>
        <xdr:cNvSpPr txBox="1"/>
      </xdr:nvSpPr>
      <xdr:spPr>
        <a:xfrm>
          <a:off x="15266043" y="174452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71" name="テキスト ボックス 370"/>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72" name="テキスト ボックス 371"/>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73" name="テキスト ボックス 372"/>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74" name="テキスト ボックス 373"/>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75" name="テキスト ボックス 374"/>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107</xdr:row>
      <xdr:rowOff>41729</xdr:rowOff>
    </xdr:from>
    <xdr:to>
      <xdr:col>22</xdr:col>
      <xdr:colOff>415925</xdr:colOff>
      <xdr:row>107</xdr:row>
      <xdr:rowOff>143329</xdr:rowOff>
    </xdr:to>
    <xdr:sp macro="" textlink="">
      <xdr:nvSpPr>
        <xdr:cNvPr id="376" name="円/楕円 375"/>
        <xdr:cNvSpPr/>
      </xdr:nvSpPr>
      <xdr:spPr>
        <a:xfrm>
          <a:off x="15430500" y="18386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107</xdr:row>
      <xdr:rowOff>134456</xdr:rowOff>
    </xdr:from>
    <xdr:ext cx="405111" cy="259045"/>
    <xdr:sp macro="" textlink="">
      <xdr:nvSpPr>
        <xdr:cNvPr id="377" name="n_1mainValue【庁舎】&#10;有形固定資産減価償却率"/>
        <xdr:cNvSpPr txBox="1"/>
      </xdr:nvSpPr>
      <xdr:spPr>
        <a:xfrm>
          <a:off x="15266043" y="184796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78" name="正方形/長方形 377"/>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79" name="正方形/長方形 378"/>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80" name="正方形/長方形 379"/>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81" name="正方形/長方形 380"/>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82" name="正方形/長方形 381"/>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83" name="正方形/長方形 382"/>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84" name="正方形/長方形 383"/>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0.282</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85" name="正方形/長方形 384"/>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86" name="テキスト ボックス 385"/>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87" name="直線コネクタ 386"/>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388" name="テキスト ボックス 387"/>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389" name="直線コネクタ 388"/>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390" name="テキスト ボックス 389"/>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391" name="直線コネクタ 390"/>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392" name="テキスト ボックス 391"/>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393" name="直線コネクタ 392"/>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394" name="テキスト ボックス 393"/>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395" name="直線コネクタ 394"/>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396" name="テキスト ボックス 395"/>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397" name="直線コネクタ 396"/>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398" name="テキスト ボックス 397"/>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99" name="直線コネクタ 39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400" name="テキスト ボックス 39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401"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102</xdr:row>
      <xdr:rowOff>19050</xdr:rowOff>
    </xdr:from>
    <xdr:to>
      <xdr:col>32</xdr:col>
      <xdr:colOff>186689</xdr:colOff>
      <xdr:row>108</xdr:row>
      <xdr:rowOff>72389</xdr:rowOff>
    </xdr:to>
    <xdr:cxnSp macro="">
      <xdr:nvCxnSpPr>
        <xdr:cNvPr id="402" name="直線コネクタ 401"/>
        <xdr:cNvCxnSpPr/>
      </xdr:nvCxnSpPr>
      <xdr:spPr>
        <a:xfrm flipV="1">
          <a:off x="22160864" y="17506950"/>
          <a:ext cx="0" cy="1082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76216</xdr:rowOff>
    </xdr:from>
    <xdr:ext cx="469744" cy="259045"/>
    <xdr:sp macro="" textlink="">
      <xdr:nvSpPr>
        <xdr:cNvPr id="403" name="【庁舎】&#10;一人当たり面積最小値テキスト"/>
        <xdr:cNvSpPr txBox="1"/>
      </xdr:nvSpPr>
      <xdr:spPr>
        <a:xfrm>
          <a:off x="22250400"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0.121</a:t>
          </a:r>
          <a:endParaRPr kumimoji="1" lang="ja-JP" altLang="en-US" sz="1000" b="1">
            <a:latin typeface="ＭＳ Ｐゴシック"/>
          </a:endParaRPr>
        </a:p>
      </xdr:txBody>
    </xdr:sp>
    <xdr:clientData/>
  </xdr:oneCellAnchor>
  <xdr:twoCellAnchor>
    <xdr:from>
      <xdr:col>32</xdr:col>
      <xdr:colOff>98425</xdr:colOff>
      <xdr:row>108</xdr:row>
      <xdr:rowOff>72389</xdr:rowOff>
    </xdr:from>
    <xdr:to>
      <xdr:col>32</xdr:col>
      <xdr:colOff>276225</xdr:colOff>
      <xdr:row>108</xdr:row>
      <xdr:rowOff>72389</xdr:rowOff>
    </xdr:to>
    <xdr:cxnSp macro="">
      <xdr:nvCxnSpPr>
        <xdr:cNvPr id="404" name="直線コネクタ 403"/>
        <xdr:cNvCxnSpPr/>
      </xdr:nvCxnSpPr>
      <xdr:spPr>
        <a:xfrm>
          <a:off x="22072600" y="1858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100</xdr:row>
      <xdr:rowOff>137177</xdr:rowOff>
    </xdr:from>
    <xdr:ext cx="469744" cy="259045"/>
    <xdr:sp macro="" textlink="">
      <xdr:nvSpPr>
        <xdr:cNvPr id="405" name="【庁舎】&#10;一人当たり面積最大値テキスト"/>
        <xdr:cNvSpPr txBox="1"/>
      </xdr:nvSpPr>
      <xdr:spPr>
        <a:xfrm>
          <a:off x="22250400" y="17282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0.405</a:t>
          </a:r>
          <a:endParaRPr kumimoji="1" lang="ja-JP" altLang="en-US" sz="1000" b="1">
            <a:latin typeface="ＭＳ Ｐゴシック"/>
          </a:endParaRPr>
        </a:p>
      </xdr:txBody>
    </xdr:sp>
    <xdr:clientData/>
  </xdr:oneCellAnchor>
  <xdr:twoCellAnchor>
    <xdr:from>
      <xdr:col>32</xdr:col>
      <xdr:colOff>98425</xdr:colOff>
      <xdr:row>102</xdr:row>
      <xdr:rowOff>19050</xdr:rowOff>
    </xdr:from>
    <xdr:to>
      <xdr:col>32</xdr:col>
      <xdr:colOff>276225</xdr:colOff>
      <xdr:row>102</xdr:row>
      <xdr:rowOff>19050</xdr:rowOff>
    </xdr:to>
    <xdr:cxnSp macro="">
      <xdr:nvCxnSpPr>
        <xdr:cNvPr id="406" name="直線コネクタ 405"/>
        <xdr:cNvCxnSpPr/>
      </xdr:nvCxnSpPr>
      <xdr:spPr>
        <a:xfrm>
          <a:off x="22072600" y="17506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105</xdr:row>
      <xdr:rowOff>160038</xdr:rowOff>
    </xdr:from>
    <xdr:ext cx="469744" cy="259045"/>
    <xdr:sp macro="" textlink="">
      <xdr:nvSpPr>
        <xdr:cNvPr id="407" name="【庁舎】&#10;一人当たり面積平均値テキスト"/>
        <xdr:cNvSpPr txBox="1"/>
      </xdr:nvSpPr>
      <xdr:spPr>
        <a:xfrm>
          <a:off x="22250400" y="18162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0.214</a:t>
          </a:r>
          <a:endParaRPr kumimoji="1" lang="ja-JP" altLang="en-US" sz="1000" b="1">
            <a:solidFill>
              <a:srgbClr val="000080"/>
            </a:solidFill>
            <a:latin typeface="ＭＳ Ｐゴシック"/>
          </a:endParaRPr>
        </a:p>
      </xdr:txBody>
    </xdr:sp>
    <xdr:clientData/>
  </xdr:oneCellAnchor>
  <xdr:twoCellAnchor>
    <xdr:from>
      <xdr:col>32</xdr:col>
      <xdr:colOff>136525</xdr:colOff>
      <xdr:row>106</xdr:row>
      <xdr:rowOff>10161</xdr:rowOff>
    </xdr:from>
    <xdr:to>
      <xdr:col>32</xdr:col>
      <xdr:colOff>238125</xdr:colOff>
      <xdr:row>106</xdr:row>
      <xdr:rowOff>111761</xdr:rowOff>
    </xdr:to>
    <xdr:sp macro="" textlink="">
      <xdr:nvSpPr>
        <xdr:cNvPr id="408" name="フローチャート : 判断 407"/>
        <xdr:cNvSpPr/>
      </xdr:nvSpPr>
      <xdr:spPr>
        <a:xfrm>
          <a:off x="22110700" y="18183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10161</xdr:rowOff>
    </xdr:from>
    <xdr:to>
      <xdr:col>31</xdr:col>
      <xdr:colOff>85725</xdr:colOff>
      <xdr:row>105</xdr:row>
      <xdr:rowOff>111761</xdr:rowOff>
    </xdr:to>
    <xdr:sp macro="" textlink="">
      <xdr:nvSpPr>
        <xdr:cNvPr id="409" name="フローチャート : 判断 408"/>
        <xdr:cNvSpPr/>
      </xdr:nvSpPr>
      <xdr:spPr>
        <a:xfrm>
          <a:off x="21272500" y="18012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105</xdr:row>
      <xdr:rowOff>102888</xdr:rowOff>
    </xdr:from>
    <xdr:ext cx="469744" cy="259045"/>
    <xdr:sp macro="" textlink="">
      <xdr:nvSpPr>
        <xdr:cNvPr id="410" name="n_1aveValue【庁舎】&#10;一人当たり面積"/>
        <xdr:cNvSpPr txBox="1"/>
      </xdr:nvSpPr>
      <xdr:spPr>
        <a:xfrm>
          <a:off x="21075727" y="181051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0.259</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11" name="テキスト ボックス 410"/>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12" name="テキスト ボックス 411"/>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13" name="テキスト ボックス 412"/>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14" name="テキスト ボックス 413"/>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15" name="テキスト ボックス 414"/>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101</xdr:row>
      <xdr:rowOff>6350</xdr:rowOff>
    </xdr:from>
    <xdr:to>
      <xdr:col>31</xdr:col>
      <xdr:colOff>85725</xdr:colOff>
      <xdr:row>101</xdr:row>
      <xdr:rowOff>107950</xdr:rowOff>
    </xdr:to>
    <xdr:sp macro="" textlink="">
      <xdr:nvSpPr>
        <xdr:cNvPr id="416" name="円/楕円 415"/>
        <xdr:cNvSpPr/>
      </xdr:nvSpPr>
      <xdr:spPr>
        <a:xfrm>
          <a:off x="21272500" y="17322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99</xdr:row>
      <xdr:rowOff>124477</xdr:rowOff>
    </xdr:from>
    <xdr:ext cx="469744" cy="259045"/>
    <xdr:sp macro="" textlink="">
      <xdr:nvSpPr>
        <xdr:cNvPr id="417" name="n_1mainValue【庁舎】&#10;一人当たり面積"/>
        <xdr:cNvSpPr txBox="1"/>
      </xdr:nvSpPr>
      <xdr:spPr>
        <a:xfrm>
          <a:off x="21075727" y="1709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0.440</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18" name="正方形/長方形 41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19" name="正方形/長方形 41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20" name="テキスト ボックス 41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ja-JP" sz="1100" b="0" i="0" baseline="0">
              <a:solidFill>
                <a:schemeClr val="dk1"/>
              </a:solidFill>
              <a:effectLst/>
              <a:latin typeface="+mn-lt"/>
              <a:ea typeface="+mn-ea"/>
              <a:cs typeface="+mn-cs"/>
            </a:rPr>
            <a:t>　図書館及び体育館・プールについて、有形固定資産減価償却率は類似団体平均を上回っている。　これらは、多くの建物で</a:t>
          </a:r>
          <a:r>
            <a:rPr lang="en-US" altLang="ja-JP" sz="1100" b="0" i="0" baseline="0">
              <a:solidFill>
                <a:schemeClr val="dk1"/>
              </a:solidFill>
              <a:effectLst/>
              <a:latin typeface="+mn-lt"/>
              <a:ea typeface="+mn-ea"/>
              <a:cs typeface="+mn-cs"/>
            </a:rPr>
            <a:t>30</a:t>
          </a:r>
          <a:r>
            <a:rPr lang="ja-JP" altLang="ja-JP" sz="1100" b="0" i="0" baseline="0">
              <a:solidFill>
                <a:schemeClr val="dk1"/>
              </a:solidFill>
              <a:effectLst/>
              <a:latin typeface="+mn-lt"/>
              <a:ea typeface="+mn-ea"/>
              <a:cs typeface="+mn-cs"/>
            </a:rPr>
            <a:t>年以上が経過し老朽化が進んでおり、計画的な修繕補修を行い、長寿命化を図っているが、体育施設のうち災害時の避難場所として指定している建物については、耐震対策が必要となってくることから、統廃合に向けた検討を行い効率的な維持管理を実施していく。</a:t>
          </a:r>
          <a:endParaRPr lang="ja-JP" altLang="ja-JP">
            <a:effectLst/>
          </a:endParaRPr>
        </a:p>
        <a:p>
          <a:r>
            <a:rPr lang="ja-JP" altLang="ja-JP" sz="1100" b="0" i="0" baseline="0">
              <a:solidFill>
                <a:schemeClr val="dk1"/>
              </a:solidFill>
              <a:effectLst/>
              <a:latin typeface="+mn-lt"/>
              <a:ea typeface="+mn-ea"/>
              <a:cs typeface="+mn-cs"/>
            </a:rPr>
            <a:t>　一方、庁舎について、有形固定資産減価償却率は類似団体平均を下回っている。これは、平成</a:t>
          </a:r>
          <a:r>
            <a:rPr lang="en-US" altLang="ja-JP" sz="1100" b="0" i="0" baseline="0">
              <a:solidFill>
                <a:schemeClr val="dk1"/>
              </a:solidFill>
              <a:effectLst/>
              <a:latin typeface="+mn-lt"/>
              <a:ea typeface="+mn-ea"/>
              <a:cs typeface="+mn-cs"/>
            </a:rPr>
            <a:t>27</a:t>
          </a:r>
          <a:r>
            <a:rPr lang="ja-JP" altLang="ja-JP" sz="1100" b="0" i="0" baseline="0">
              <a:solidFill>
                <a:schemeClr val="dk1"/>
              </a:solidFill>
              <a:effectLst/>
              <a:latin typeface="+mn-lt"/>
              <a:ea typeface="+mn-ea"/>
              <a:cs typeface="+mn-cs"/>
            </a:rPr>
            <a:t>年度に新庁舎を建設したことによるものであり、これに伴い一人当たり面積は類似団体平均を上回っている。本市では新庁舎建設まで分庁方式を採用していたが、新庁舎建設に伴い旧天王町役場を解体するとともに、旧昭和町役場を同地区にある保育園３園を統合した幼保一体施設として利活用する予定である。旧飯田川町役場については出張所として活用しているが、今後は、施設の老朽化による統廃合を検討し、同地区の他施設と合わせて適切な維持管理を実施していく。</a:t>
          </a:r>
          <a:endParaRPr lang="en-US" altLang="ja-JP" sz="1100" b="0" i="0" baseline="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その他、</a:t>
          </a:r>
          <a:r>
            <a:rPr lang="ja-JP" altLang="ja-JP" sz="1100" b="0" i="0" baseline="0">
              <a:solidFill>
                <a:schemeClr val="dk1"/>
              </a:solidFill>
              <a:effectLst/>
              <a:latin typeface="+mn-lt"/>
              <a:ea typeface="+mn-ea"/>
              <a:cs typeface="+mn-cs"/>
            </a:rPr>
            <a:t>減価償却率の高い分館や児童館を除却するとともに公民館に図書館や児童館の機能を持たせた複合施設を整備する</a:t>
          </a:r>
          <a:r>
            <a:rPr lang="ja-JP" altLang="en-US" sz="1100" b="0" i="0" baseline="0">
              <a:solidFill>
                <a:schemeClr val="dk1"/>
              </a:solidFill>
              <a:effectLst/>
              <a:latin typeface="+mn-lt"/>
              <a:ea typeface="+mn-ea"/>
              <a:cs typeface="+mn-cs"/>
            </a:rPr>
            <a:t>など</a:t>
          </a:r>
          <a:r>
            <a:rPr lang="ja-JP" altLang="ja-JP" sz="1100" b="0" i="0" baseline="0">
              <a:solidFill>
                <a:schemeClr val="dk1"/>
              </a:solidFill>
              <a:effectLst/>
              <a:latin typeface="+mn-lt"/>
              <a:ea typeface="+mn-ea"/>
              <a:cs typeface="+mn-cs"/>
            </a:rPr>
            <a:t>、公共施設等総合管理計画に基づく個別計画を策定し集約化や複合化を確実に実施する体制づくりに努めていく。</a:t>
          </a:r>
          <a:endParaRPr lang="ja-JP" altLang="ja-JP">
            <a:effectLst/>
          </a:endParaRPr>
        </a:p>
        <a:p>
          <a:endParaRPr lang="ja-JP" altLang="ja-JP">
            <a:effectLst/>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秋田県潟上市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33,486
33,442
97.72
16,285,713
15,574,282
654,513
9,566,195
19,441,012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56.9</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[0.34]</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kumimoji="1" lang="ja-JP" altLang="en-US" sz="1100" baseline="0">
              <a:solidFill>
                <a:schemeClr val="dk1"/>
              </a:solidFill>
              <a:effectLst/>
              <a:latin typeface="+mn-lt"/>
              <a:ea typeface="+mn-ea"/>
              <a:cs typeface="+mn-cs"/>
            </a:rPr>
            <a:t>財政力指数は、前年度から０．０１ポイント上昇して０</a:t>
          </a:r>
          <a:r>
            <a:rPr kumimoji="1" lang="en-US" altLang="ja-JP" sz="1100" baseline="0">
              <a:solidFill>
                <a:schemeClr val="dk1"/>
              </a:solidFill>
              <a:effectLst/>
              <a:latin typeface="+mn-lt"/>
              <a:ea typeface="+mn-ea"/>
              <a:cs typeface="+mn-cs"/>
            </a:rPr>
            <a:t>.</a:t>
          </a:r>
          <a:r>
            <a:rPr kumimoji="1" lang="ja-JP" altLang="en-US" sz="1100" baseline="0">
              <a:solidFill>
                <a:schemeClr val="dk1"/>
              </a:solidFill>
              <a:effectLst/>
              <a:latin typeface="+mn-lt"/>
              <a:ea typeface="+mn-ea"/>
              <a:cs typeface="+mn-cs"/>
            </a:rPr>
            <a:t>３４となったものの、類似団体平均を０．０７ポイント下回っている。</a:t>
          </a:r>
        </a:p>
        <a:p>
          <a:r>
            <a:rPr kumimoji="1" lang="ja-JP" altLang="en-US" sz="1100" baseline="0">
              <a:solidFill>
                <a:schemeClr val="dk1"/>
              </a:solidFill>
              <a:effectLst/>
              <a:latin typeface="+mn-lt"/>
              <a:ea typeface="+mn-ea"/>
              <a:cs typeface="+mn-cs"/>
            </a:rPr>
            <a:t>　前年度と比較して税収は増加しているものの、地方の経済情勢は回復傾向を実感できない状態が続いており、個人や法人の大幅な所得増加が見込めないため、税収の大幅な伸びは期待出来ない状況であるが、歳入の確保に努めるため、県地方税滞納整理機構への職員派遣など徴収率向上の対策を引き続き講じていく。</a:t>
          </a:r>
          <a:endParaRPr lang="ja-JP" altLang="ja-JP" sz="1400">
            <a:effectLst/>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36</xdr:row>
      <xdr:rowOff>88900</xdr:rowOff>
    </xdr:from>
    <xdr:to>
      <xdr:col>7</xdr:col>
      <xdr:colOff>152400</xdr:colOff>
      <xdr:row>44</xdr:row>
      <xdr:rowOff>113393</xdr:rowOff>
    </xdr:to>
    <xdr:cxnSp macro="">
      <xdr:nvCxnSpPr>
        <xdr:cNvPr id="64" name="直線コネクタ 63"/>
        <xdr:cNvCxnSpPr/>
      </xdr:nvCxnSpPr>
      <xdr:spPr>
        <a:xfrm flipV="1">
          <a:off x="4953000" y="6261100"/>
          <a:ext cx="0" cy="13960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85470</xdr:rowOff>
    </xdr:from>
    <xdr:ext cx="762000" cy="259045"/>
    <xdr:sp macro="" textlink="">
      <xdr:nvSpPr>
        <xdr:cNvPr id="65" name="財政力最小値テキスト"/>
        <xdr:cNvSpPr txBox="1"/>
      </xdr:nvSpPr>
      <xdr:spPr>
        <a:xfrm>
          <a:off x="5041900" y="76292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0.11</a:t>
          </a:r>
          <a:endParaRPr kumimoji="1" lang="ja-JP" altLang="en-US" sz="1000" b="1">
            <a:latin typeface="ＭＳ Ｐゴシック"/>
          </a:endParaRPr>
        </a:p>
      </xdr:txBody>
    </xdr:sp>
    <xdr:clientData/>
  </xdr:oneCellAnchor>
  <xdr:twoCellAnchor>
    <xdr:from>
      <xdr:col>7</xdr:col>
      <xdr:colOff>63500</xdr:colOff>
      <xdr:row>44</xdr:row>
      <xdr:rowOff>113393</xdr:rowOff>
    </xdr:from>
    <xdr:to>
      <xdr:col>7</xdr:col>
      <xdr:colOff>241300</xdr:colOff>
      <xdr:row>44</xdr:row>
      <xdr:rowOff>113393</xdr:rowOff>
    </xdr:to>
    <xdr:cxnSp macro="">
      <xdr:nvCxnSpPr>
        <xdr:cNvPr id="66" name="直線コネクタ 65"/>
        <xdr:cNvCxnSpPr/>
      </xdr:nvCxnSpPr>
      <xdr:spPr>
        <a:xfrm>
          <a:off x="4864100" y="76571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3827</xdr:rowOff>
    </xdr:from>
    <xdr:ext cx="762000" cy="259045"/>
    <xdr:sp macro="" textlink="">
      <xdr:nvSpPr>
        <xdr:cNvPr id="67" name="財政力最大値テキスト"/>
        <xdr:cNvSpPr txBox="1"/>
      </xdr:nvSpPr>
      <xdr:spPr>
        <a:xfrm>
          <a:off x="5041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0.92</a:t>
          </a:r>
          <a:endParaRPr kumimoji="1" lang="ja-JP" altLang="en-US" sz="1000" b="1">
            <a:latin typeface="ＭＳ Ｐゴシック"/>
          </a:endParaRPr>
        </a:p>
      </xdr:txBody>
    </xdr:sp>
    <xdr:clientData/>
  </xdr:oneCellAnchor>
  <xdr:twoCellAnchor>
    <xdr:from>
      <xdr:col>7</xdr:col>
      <xdr:colOff>63500</xdr:colOff>
      <xdr:row>36</xdr:row>
      <xdr:rowOff>88900</xdr:rowOff>
    </xdr:from>
    <xdr:to>
      <xdr:col>7</xdr:col>
      <xdr:colOff>241300</xdr:colOff>
      <xdr:row>36</xdr:row>
      <xdr:rowOff>88900</xdr:rowOff>
    </xdr:to>
    <xdr:cxnSp macro="">
      <xdr:nvCxnSpPr>
        <xdr:cNvPr id="68" name="直線コネクタ 67"/>
        <xdr:cNvCxnSpPr/>
      </xdr:nvCxnSpPr>
      <xdr:spPr>
        <a:xfrm>
          <a:off x="4864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59872</xdr:rowOff>
    </xdr:from>
    <xdr:to>
      <xdr:col>7</xdr:col>
      <xdr:colOff>152400</xdr:colOff>
      <xdr:row>42</xdr:row>
      <xdr:rowOff>77107</xdr:rowOff>
    </xdr:to>
    <xdr:cxnSp macro="">
      <xdr:nvCxnSpPr>
        <xdr:cNvPr id="69" name="直線コネクタ 68"/>
        <xdr:cNvCxnSpPr/>
      </xdr:nvCxnSpPr>
      <xdr:spPr>
        <a:xfrm flipV="1">
          <a:off x="4114800" y="7260772"/>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76399</xdr:rowOff>
    </xdr:from>
    <xdr:ext cx="762000" cy="259045"/>
    <xdr:sp macro="" textlink="">
      <xdr:nvSpPr>
        <xdr:cNvPr id="70" name="財政力平均値テキスト"/>
        <xdr:cNvSpPr txBox="1"/>
      </xdr:nvSpPr>
      <xdr:spPr>
        <a:xfrm>
          <a:off x="5041900" y="693439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59872</xdr:rowOff>
    </xdr:from>
    <xdr:to>
      <xdr:col>7</xdr:col>
      <xdr:colOff>203200</xdr:colOff>
      <xdr:row>41</xdr:row>
      <xdr:rowOff>161472</xdr:rowOff>
    </xdr:to>
    <xdr:sp macro="" textlink="">
      <xdr:nvSpPr>
        <xdr:cNvPr id="71" name="フローチャート : 判断 70"/>
        <xdr:cNvSpPr/>
      </xdr:nvSpPr>
      <xdr:spPr>
        <a:xfrm>
          <a:off x="49022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77107</xdr:rowOff>
    </xdr:from>
    <xdr:to>
      <xdr:col>6</xdr:col>
      <xdr:colOff>0</xdr:colOff>
      <xdr:row>42</xdr:row>
      <xdr:rowOff>77107</xdr:rowOff>
    </xdr:to>
    <xdr:cxnSp macro="">
      <xdr:nvCxnSpPr>
        <xdr:cNvPr id="72" name="直線コネクタ 71"/>
        <xdr:cNvCxnSpPr/>
      </xdr:nvCxnSpPr>
      <xdr:spPr>
        <a:xfrm>
          <a:off x="3225800" y="727800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0.43</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77107</xdr:rowOff>
    </xdr:from>
    <xdr:to>
      <xdr:col>4</xdr:col>
      <xdr:colOff>482600</xdr:colOff>
      <xdr:row>42</xdr:row>
      <xdr:rowOff>94343</xdr:rowOff>
    </xdr:to>
    <xdr:cxnSp macro="">
      <xdr:nvCxnSpPr>
        <xdr:cNvPr id="75" name="直線コネクタ 74"/>
        <xdr:cNvCxnSpPr/>
      </xdr:nvCxnSpPr>
      <xdr:spPr>
        <a:xfrm flipV="1">
          <a:off x="2336800" y="7278007"/>
          <a:ext cx="889000" cy="172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59872</xdr:rowOff>
    </xdr:from>
    <xdr:to>
      <xdr:col>4</xdr:col>
      <xdr:colOff>533400</xdr:colOff>
      <xdr:row>41</xdr:row>
      <xdr:rowOff>161472</xdr:rowOff>
    </xdr:to>
    <xdr:sp macro="" textlink="">
      <xdr:nvSpPr>
        <xdr:cNvPr id="76" name="フローチャート : 判断 75"/>
        <xdr:cNvSpPr/>
      </xdr:nvSpPr>
      <xdr:spPr>
        <a:xfrm>
          <a:off x="3175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40</xdr:row>
      <xdr:rowOff>199</xdr:rowOff>
    </xdr:from>
    <xdr:ext cx="762000" cy="259045"/>
    <xdr:sp macro="" textlink="">
      <xdr:nvSpPr>
        <xdr:cNvPr id="77" name="テキスト ボックス 76"/>
        <xdr:cNvSpPr txBox="1"/>
      </xdr:nvSpPr>
      <xdr:spPr>
        <a:xfrm>
          <a:off x="2844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94343</xdr:rowOff>
    </xdr:from>
    <xdr:to>
      <xdr:col>3</xdr:col>
      <xdr:colOff>279400</xdr:colOff>
      <xdr:row>42</xdr:row>
      <xdr:rowOff>94343</xdr:rowOff>
    </xdr:to>
    <xdr:cxnSp macro="">
      <xdr:nvCxnSpPr>
        <xdr:cNvPr id="78" name="直線コネクタ 77"/>
        <xdr:cNvCxnSpPr/>
      </xdr:nvCxnSpPr>
      <xdr:spPr>
        <a:xfrm>
          <a:off x="1447800" y="729524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41</xdr:row>
      <xdr:rowOff>59872</xdr:rowOff>
    </xdr:from>
    <xdr:to>
      <xdr:col>3</xdr:col>
      <xdr:colOff>330200</xdr:colOff>
      <xdr:row>41</xdr:row>
      <xdr:rowOff>161472</xdr:rowOff>
    </xdr:to>
    <xdr:sp macro="" textlink="">
      <xdr:nvSpPr>
        <xdr:cNvPr id="79" name="フローチャート : 判断 78"/>
        <xdr:cNvSpPr/>
      </xdr:nvSpPr>
      <xdr:spPr>
        <a:xfrm>
          <a:off x="2286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40</xdr:row>
      <xdr:rowOff>199</xdr:rowOff>
    </xdr:from>
    <xdr:ext cx="762000" cy="259045"/>
    <xdr:sp macro="" textlink="">
      <xdr:nvSpPr>
        <xdr:cNvPr id="80" name="テキスト ボックス 79"/>
        <xdr:cNvSpPr txBox="1"/>
      </xdr:nvSpPr>
      <xdr:spPr>
        <a:xfrm>
          <a:off x="1955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42635</xdr:rowOff>
    </xdr:from>
    <xdr:to>
      <xdr:col>2</xdr:col>
      <xdr:colOff>127000</xdr:colOff>
      <xdr:row>41</xdr:row>
      <xdr:rowOff>144235</xdr:rowOff>
    </xdr:to>
    <xdr:sp macro="" textlink="">
      <xdr:nvSpPr>
        <xdr:cNvPr id="81" name="フローチャート : 判断 80"/>
        <xdr:cNvSpPr/>
      </xdr:nvSpPr>
      <xdr:spPr>
        <a:xfrm>
          <a:off x="1397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39</xdr:row>
      <xdr:rowOff>154412</xdr:rowOff>
    </xdr:from>
    <xdr:ext cx="762000" cy="259045"/>
    <xdr:sp macro="" textlink="">
      <xdr:nvSpPr>
        <xdr:cNvPr id="82" name="テキスト ボックス 81"/>
        <xdr:cNvSpPr txBox="1"/>
      </xdr:nvSpPr>
      <xdr:spPr>
        <a:xfrm>
          <a:off x="1066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0.42</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9072</xdr:rowOff>
    </xdr:from>
    <xdr:to>
      <xdr:col>7</xdr:col>
      <xdr:colOff>203200</xdr:colOff>
      <xdr:row>42</xdr:row>
      <xdr:rowOff>110672</xdr:rowOff>
    </xdr:to>
    <xdr:sp macro="" textlink="">
      <xdr:nvSpPr>
        <xdr:cNvPr id="88" name="円/楕円 87"/>
        <xdr:cNvSpPr/>
      </xdr:nvSpPr>
      <xdr:spPr>
        <a:xfrm>
          <a:off x="4902200" y="7209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152599</xdr:rowOff>
    </xdr:from>
    <xdr:ext cx="762000" cy="259045"/>
    <xdr:sp macro="" textlink="">
      <xdr:nvSpPr>
        <xdr:cNvPr id="89" name="財政力該当値テキスト"/>
        <xdr:cNvSpPr txBox="1"/>
      </xdr:nvSpPr>
      <xdr:spPr>
        <a:xfrm>
          <a:off x="5041900" y="7182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26307</xdr:rowOff>
    </xdr:from>
    <xdr:to>
      <xdr:col>6</xdr:col>
      <xdr:colOff>50800</xdr:colOff>
      <xdr:row>42</xdr:row>
      <xdr:rowOff>127907</xdr:rowOff>
    </xdr:to>
    <xdr:sp macro="" textlink="">
      <xdr:nvSpPr>
        <xdr:cNvPr id="90" name="円/楕円 89"/>
        <xdr:cNvSpPr/>
      </xdr:nvSpPr>
      <xdr:spPr>
        <a:xfrm>
          <a:off x="4064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112684</xdr:rowOff>
    </xdr:from>
    <xdr:ext cx="736600" cy="259045"/>
    <xdr:sp macro="" textlink="">
      <xdr:nvSpPr>
        <xdr:cNvPr id="91" name="テキスト ボックス 90"/>
        <xdr:cNvSpPr txBox="1"/>
      </xdr:nvSpPr>
      <xdr:spPr>
        <a:xfrm>
          <a:off x="3733800" y="731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26307</xdr:rowOff>
    </xdr:from>
    <xdr:to>
      <xdr:col>4</xdr:col>
      <xdr:colOff>533400</xdr:colOff>
      <xdr:row>42</xdr:row>
      <xdr:rowOff>127907</xdr:rowOff>
    </xdr:to>
    <xdr:sp macro="" textlink="">
      <xdr:nvSpPr>
        <xdr:cNvPr id="92" name="円/楕円 91"/>
        <xdr:cNvSpPr/>
      </xdr:nvSpPr>
      <xdr:spPr>
        <a:xfrm>
          <a:off x="3175000" y="722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112684</xdr:rowOff>
    </xdr:from>
    <xdr:ext cx="762000" cy="259045"/>
    <xdr:sp macro="" textlink="">
      <xdr:nvSpPr>
        <xdr:cNvPr id="93" name="テキスト ボックス 92"/>
        <xdr:cNvSpPr txBox="1"/>
      </xdr:nvSpPr>
      <xdr:spPr>
        <a:xfrm>
          <a:off x="2844800" y="731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43543</xdr:rowOff>
    </xdr:from>
    <xdr:to>
      <xdr:col>3</xdr:col>
      <xdr:colOff>330200</xdr:colOff>
      <xdr:row>42</xdr:row>
      <xdr:rowOff>145143</xdr:rowOff>
    </xdr:to>
    <xdr:sp macro="" textlink="">
      <xdr:nvSpPr>
        <xdr:cNvPr id="94" name="円/楕円 93"/>
        <xdr:cNvSpPr/>
      </xdr:nvSpPr>
      <xdr:spPr>
        <a:xfrm>
          <a:off x="2286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129920</xdr:rowOff>
    </xdr:from>
    <xdr:ext cx="762000" cy="259045"/>
    <xdr:sp macro="" textlink="">
      <xdr:nvSpPr>
        <xdr:cNvPr id="95" name="テキスト ボックス 94"/>
        <xdr:cNvSpPr txBox="1"/>
      </xdr:nvSpPr>
      <xdr:spPr>
        <a:xfrm>
          <a:off x="1955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43543</xdr:rowOff>
    </xdr:from>
    <xdr:to>
      <xdr:col>2</xdr:col>
      <xdr:colOff>127000</xdr:colOff>
      <xdr:row>42</xdr:row>
      <xdr:rowOff>145143</xdr:rowOff>
    </xdr:to>
    <xdr:sp macro="" textlink="">
      <xdr:nvSpPr>
        <xdr:cNvPr id="96" name="円/楕円 95"/>
        <xdr:cNvSpPr/>
      </xdr:nvSpPr>
      <xdr:spPr>
        <a:xfrm>
          <a:off x="1397000" y="724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129920</xdr:rowOff>
    </xdr:from>
    <xdr:ext cx="762000" cy="259045"/>
    <xdr:sp macro="" textlink="">
      <xdr:nvSpPr>
        <xdr:cNvPr id="97" name="テキスト ボックス 96"/>
        <xdr:cNvSpPr txBox="1"/>
      </xdr:nvSpPr>
      <xdr:spPr>
        <a:xfrm>
          <a:off x="1066800" y="7330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0.32</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90.3</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mn-lt"/>
              <a:ea typeface="+mn-ea"/>
              <a:cs typeface="+mn-cs"/>
            </a:rPr>
            <a:t>　</a:t>
          </a:r>
          <a:r>
            <a:rPr lang="ja-JP" altLang="ja-JP" sz="1050">
              <a:solidFill>
                <a:schemeClr val="dk1"/>
              </a:solidFill>
              <a:effectLst/>
              <a:latin typeface="+mn-lt"/>
              <a:ea typeface="+mn-ea"/>
              <a:cs typeface="+mn-cs"/>
            </a:rPr>
            <a:t>経常収支比率は、前年度から３．４ポイント上昇して９３．５％となり、類似団体平均を１．０ポイント上回っている。</a:t>
          </a:r>
        </a:p>
        <a:p>
          <a:r>
            <a:rPr lang="ja-JP" altLang="ja-JP" sz="1050">
              <a:solidFill>
                <a:schemeClr val="dk1"/>
              </a:solidFill>
              <a:effectLst/>
              <a:latin typeface="+mn-lt"/>
              <a:ea typeface="+mn-ea"/>
              <a:cs typeface="+mn-cs"/>
            </a:rPr>
            <a:t>　これは、経常収支比率の分母にあたる経常一般財源等が</a:t>
          </a:r>
          <a:r>
            <a:rPr lang="ja-JP" altLang="en-US" sz="1050">
              <a:solidFill>
                <a:schemeClr val="dk1"/>
              </a:solidFill>
              <a:effectLst/>
              <a:latin typeface="+mn-lt"/>
              <a:ea typeface="+mn-ea"/>
              <a:cs typeface="+mn-cs"/>
            </a:rPr>
            <a:t>、普通交付税の減少</a:t>
          </a:r>
          <a:r>
            <a:rPr lang="ja-JP" altLang="ja-JP" sz="1050">
              <a:solidFill>
                <a:schemeClr val="dk1"/>
              </a:solidFill>
              <a:effectLst/>
              <a:latin typeface="+mn-lt"/>
              <a:ea typeface="+mn-ea"/>
              <a:cs typeface="+mn-cs"/>
            </a:rPr>
            <a:t>などにより前年度と比較して３０８百万円減少した一方、分子では</a:t>
          </a:r>
          <a:r>
            <a:rPr lang="ja-JP" altLang="en-US" sz="1050">
              <a:solidFill>
                <a:schemeClr val="dk1"/>
              </a:solidFill>
              <a:effectLst/>
              <a:latin typeface="+mn-lt"/>
              <a:ea typeface="+mn-ea"/>
              <a:cs typeface="+mn-cs"/>
            </a:rPr>
            <a:t>年金生活者等支援臨時福祉給付金</a:t>
          </a:r>
          <a:r>
            <a:rPr lang="ja-JP" altLang="ja-JP" sz="1050">
              <a:solidFill>
                <a:schemeClr val="dk1"/>
              </a:solidFill>
              <a:effectLst/>
              <a:latin typeface="+mn-lt"/>
              <a:ea typeface="+mn-ea"/>
              <a:cs typeface="+mn-cs"/>
            </a:rPr>
            <a:t>などの扶助費や</a:t>
          </a:r>
          <a:r>
            <a:rPr lang="ja-JP" altLang="en-US" sz="1050">
              <a:solidFill>
                <a:schemeClr val="dk1"/>
              </a:solidFill>
              <a:effectLst/>
              <a:latin typeface="+mn-lt"/>
              <a:ea typeface="+mn-ea"/>
              <a:cs typeface="+mn-cs"/>
            </a:rPr>
            <a:t>除排雪経費</a:t>
          </a:r>
          <a:r>
            <a:rPr lang="ja-JP" altLang="ja-JP" sz="1050">
              <a:solidFill>
                <a:schemeClr val="dk1"/>
              </a:solidFill>
              <a:effectLst/>
              <a:latin typeface="+mn-lt"/>
              <a:ea typeface="+mn-ea"/>
              <a:cs typeface="+mn-cs"/>
            </a:rPr>
            <a:t>などの維持補修費の</a:t>
          </a:r>
          <a:r>
            <a:rPr lang="ja-JP" altLang="en-US" sz="1050">
              <a:solidFill>
                <a:schemeClr val="dk1"/>
              </a:solidFill>
              <a:effectLst/>
              <a:latin typeface="+mn-lt"/>
              <a:ea typeface="+mn-ea"/>
              <a:cs typeface="+mn-cs"/>
            </a:rPr>
            <a:t>増加</a:t>
          </a:r>
          <a:r>
            <a:rPr lang="ja-JP" altLang="ja-JP" sz="1050">
              <a:solidFill>
                <a:schemeClr val="dk1"/>
              </a:solidFill>
              <a:effectLst/>
              <a:latin typeface="+mn-lt"/>
              <a:ea typeface="+mn-ea"/>
              <a:cs typeface="+mn-cs"/>
            </a:rPr>
            <a:t>などにより、全体で５１百万円増加したためである。</a:t>
          </a:r>
        </a:p>
        <a:p>
          <a:r>
            <a:rPr lang="ja-JP" altLang="ja-JP" sz="1050">
              <a:solidFill>
                <a:schemeClr val="dk1"/>
              </a:solidFill>
              <a:effectLst/>
              <a:latin typeface="+mn-lt"/>
              <a:ea typeface="+mn-ea"/>
              <a:cs typeface="+mn-cs"/>
            </a:rPr>
            <a:t>　普通交付税の合併算定替えの段階的縮減や公共施設整備事業に係る公債費償還の増加により、今後も比率</a:t>
          </a:r>
          <a:r>
            <a:rPr lang="ja-JP" altLang="en-US" sz="1050">
              <a:solidFill>
                <a:schemeClr val="dk1"/>
              </a:solidFill>
              <a:effectLst/>
              <a:latin typeface="+mn-lt"/>
              <a:ea typeface="+mn-ea"/>
              <a:cs typeface="+mn-cs"/>
            </a:rPr>
            <a:t>は</a:t>
          </a:r>
          <a:r>
            <a:rPr lang="ja-JP" altLang="ja-JP" sz="1050">
              <a:solidFill>
                <a:schemeClr val="dk1"/>
              </a:solidFill>
              <a:effectLst/>
              <a:latin typeface="+mn-lt"/>
              <a:ea typeface="+mn-ea"/>
              <a:cs typeface="+mn-cs"/>
            </a:rPr>
            <a:t>上昇すると見込まれるため、事業実施の適正化を図り、財政健全化に努めていく。</a:t>
          </a:r>
          <a:endParaRPr lang="ja-JP" altLang="ja-JP" sz="1200">
            <a:effectLst/>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165608</xdr:rowOff>
    </xdr:from>
    <xdr:to>
      <xdr:col>7</xdr:col>
      <xdr:colOff>152400</xdr:colOff>
      <xdr:row>65</xdr:row>
      <xdr:rowOff>27178</xdr:rowOff>
    </xdr:to>
    <xdr:cxnSp macro="">
      <xdr:nvCxnSpPr>
        <xdr:cNvPr id="125" name="直線コネクタ 124"/>
        <xdr:cNvCxnSpPr/>
      </xdr:nvCxnSpPr>
      <xdr:spPr>
        <a:xfrm flipV="1">
          <a:off x="4953000" y="10109708"/>
          <a:ext cx="0" cy="10617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170705</xdr:rowOff>
    </xdr:from>
    <xdr:ext cx="762000" cy="259045"/>
    <xdr:sp macro="" textlink="">
      <xdr:nvSpPr>
        <xdr:cNvPr id="126" name="財政構造の弾力性最小値テキスト"/>
        <xdr:cNvSpPr txBox="1"/>
      </xdr:nvSpPr>
      <xdr:spPr>
        <a:xfrm>
          <a:off x="5041900" y="11143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102.8</a:t>
          </a:r>
          <a:endParaRPr kumimoji="1" lang="ja-JP" altLang="en-US" sz="1000" b="1">
            <a:latin typeface="ＭＳ Ｐゴシック"/>
          </a:endParaRPr>
        </a:p>
      </xdr:txBody>
    </xdr:sp>
    <xdr:clientData/>
  </xdr:oneCellAnchor>
  <xdr:twoCellAnchor>
    <xdr:from>
      <xdr:col>7</xdr:col>
      <xdr:colOff>63500</xdr:colOff>
      <xdr:row>65</xdr:row>
      <xdr:rowOff>27178</xdr:rowOff>
    </xdr:from>
    <xdr:to>
      <xdr:col>7</xdr:col>
      <xdr:colOff>241300</xdr:colOff>
      <xdr:row>65</xdr:row>
      <xdr:rowOff>27178</xdr:rowOff>
    </xdr:to>
    <xdr:cxnSp macro="">
      <xdr:nvCxnSpPr>
        <xdr:cNvPr id="127" name="直線コネクタ 126"/>
        <xdr:cNvCxnSpPr/>
      </xdr:nvCxnSpPr>
      <xdr:spPr>
        <a:xfrm>
          <a:off x="4864100" y="11171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57</xdr:row>
      <xdr:rowOff>80535</xdr:rowOff>
    </xdr:from>
    <xdr:ext cx="762000" cy="259045"/>
    <xdr:sp macro="" textlink="">
      <xdr:nvSpPr>
        <xdr:cNvPr id="128" name="財政構造の弾力性最大値テキスト"/>
        <xdr:cNvSpPr txBox="1"/>
      </xdr:nvSpPr>
      <xdr:spPr>
        <a:xfrm>
          <a:off x="5041900" y="985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80.8</a:t>
          </a:r>
          <a:endParaRPr kumimoji="1" lang="ja-JP" altLang="en-US" sz="1000" b="1">
            <a:latin typeface="ＭＳ Ｐゴシック"/>
          </a:endParaRPr>
        </a:p>
      </xdr:txBody>
    </xdr:sp>
    <xdr:clientData/>
  </xdr:oneCellAnchor>
  <xdr:twoCellAnchor>
    <xdr:from>
      <xdr:col>7</xdr:col>
      <xdr:colOff>63500</xdr:colOff>
      <xdr:row>58</xdr:row>
      <xdr:rowOff>165608</xdr:rowOff>
    </xdr:from>
    <xdr:to>
      <xdr:col>7</xdr:col>
      <xdr:colOff>241300</xdr:colOff>
      <xdr:row>58</xdr:row>
      <xdr:rowOff>165608</xdr:rowOff>
    </xdr:to>
    <xdr:cxnSp macro="">
      <xdr:nvCxnSpPr>
        <xdr:cNvPr id="129" name="直線コネクタ 128"/>
        <xdr:cNvCxnSpPr/>
      </xdr:nvCxnSpPr>
      <xdr:spPr>
        <a:xfrm>
          <a:off x="4864100" y="10109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61</xdr:row>
      <xdr:rowOff>100076</xdr:rowOff>
    </xdr:from>
    <xdr:to>
      <xdr:col>7</xdr:col>
      <xdr:colOff>152400</xdr:colOff>
      <xdr:row>62</xdr:row>
      <xdr:rowOff>92710</xdr:rowOff>
    </xdr:to>
    <xdr:cxnSp macro="">
      <xdr:nvCxnSpPr>
        <xdr:cNvPr id="130" name="直線コネクタ 129"/>
        <xdr:cNvCxnSpPr/>
      </xdr:nvCxnSpPr>
      <xdr:spPr>
        <a:xfrm>
          <a:off x="4114800" y="10558526"/>
          <a:ext cx="838200" cy="1640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10177</xdr:rowOff>
    </xdr:from>
    <xdr:ext cx="762000" cy="259045"/>
    <xdr:sp macro="" textlink="">
      <xdr:nvSpPr>
        <xdr:cNvPr id="131" name="財政構造の弾力性平均値テキスト"/>
        <xdr:cNvSpPr txBox="1"/>
      </xdr:nvSpPr>
      <xdr:spPr>
        <a:xfrm>
          <a:off x="5041900" y="104686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92.5</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165100</xdr:rowOff>
    </xdr:from>
    <xdr:to>
      <xdr:col>7</xdr:col>
      <xdr:colOff>203200</xdr:colOff>
      <xdr:row>62</xdr:row>
      <xdr:rowOff>95250</xdr:rowOff>
    </xdr:to>
    <xdr:sp macro="" textlink="">
      <xdr:nvSpPr>
        <xdr:cNvPr id="132" name="フローチャート : 判断 131"/>
        <xdr:cNvSpPr/>
      </xdr:nvSpPr>
      <xdr:spPr>
        <a:xfrm>
          <a:off x="4902200" y="10623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61</xdr:row>
      <xdr:rowOff>100076</xdr:rowOff>
    </xdr:from>
    <xdr:to>
      <xdr:col>6</xdr:col>
      <xdr:colOff>0</xdr:colOff>
      <xdr:row>61</xdr:row>
      <xdr:rowOff>119380</xdr:rowOff>
    </xdr:to>
    <xdr:cxnSp macro="">
      <xdr:nvCxnSpPr>
        <xdr:cNvPr id="133" name="直線コネクタ 132"/>
        <xdr:cNvCxnSpPr/>
      </xdr:nvCxnSpPr>
      <xdr:spPr>
        <a:xfrm flipV="1">
          <a:off x="3225800" y="10558526"/>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63754</xdr:rowOff>
    </xdr:from>
    <xdr:to>
      <xdr:col>6</xdr:col>
      <xdr:colOff>50800</xdr:colOff>
      <xdr:row>61</xdr:row>
      <xdr:rowOff>165354</xdr:rowOff>
    </xdr:to>
    <xdr:sp macro="" textlink="">
      <xdr:nvSpPr>
        <xdr:cNvPr id="134" name="フローチャート : 判断 133"/>
        <xdr:cNvSpPr/>
      </xdr:nvSpPr>
      <xdr:spPr>
        <a:xfrm>
          <a:off x="4064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150131</xdr:rowOff>
    </xdr:from>
    <xdr:ext cx="736600" cy="259045"/>
    <xdr:sp macro="" textlink="">
      <xdr:nvSpPr>
        <xdr:cNvPr id="135" name="テキスト ボックス 134"/>
        <xdr:cNvSpPr txBox="1"/>
      </xdr:nvSpPr>
      <xdr:spPr>
        <a:xfrm>
          <a:off x="3733800" y="10608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90.4</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18034</xdr:rowOff>
    </xdr:from>
    <xdr:to>
      <xdr:col>4</xdr:col>
      <xdr:colOff>482600</xdr:colOff>
      <xdr:row>61</xdr:row>
      <xdr:rowOff>119380</xdr:rowOff>
    </xdr:to>
    <xdr:cxnSp macro="">
      <xdr:nvCxnSpPr>
        <xdr:cNvPr id="136" name="直線コネクタ 135"/>
        <xdr:cNvCxnSpPr/>
      </xdr:nvCxnSpPr>
      <xdr:spPr>
        <a:xfrm>
          <a:off x="2336800" y="10476484"/>
          <a:ext cx="889000" cy="101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49276</xdr:rowOff>
    </xdr:from>
    <xdr:to>
      <xdr:col>4</xdr:col>
      <xdr:colOff>533400</xdr:colOff>
      <xdr:row>61</xdr:row>
      <xdr:rowOff>150876</xdr:rowOff>
    </xdr:to>
    <xdr:sp macro="" textlink="">
      <xdr:nvSpPr>
        <xdr:cNvPr id="137" name="フローチャート : 判断 136"/>
        <xdr:cNvSpPr/>
      </xdr:nvSpPr>
      <xdr:spPr>
        <a:xfrm>
          <a:off x="3175000" y="105077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161053</xdr:rowOff>
    </xdr:from>
    <xdr:ext cx="762000" cy="259045"/>
    <xdr:sp macro="" textlink="">
      <xdr:nvSpPr>
        <xdr:cNvPr id="138" name="テキスト ボックス 137"/>
        <xdr:cNvSpPr txBox="1"/>
      </xdr:nvSpPr>
      <xdr:spPr>
        <a:xfrm>
          <a:off x="2844800" y="102766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90.1</a:t>
          </a:r>
          <a:endParaRPr kumimoji="1" lang="ja-JP" altLang="en-US" sz="1000" b="1">
            <a:solidFill>
              <a:srgbClr val="000080"/>
            </a:solidFill>
            <a:latin typeface="ＭＳ Ｐゴシック"/>
          </a:endParaRPr>
        </a:p>
      </xdr:txBody>
    </xdr:sp>
    <xdr:clientData/>
  </xdr:oneCellAnchor>
  <xdr:twoCellAnchor>
    <xdr:from>
      <xdr:col>2</xdr:col>
      <xdr:colOff>76200</xdr:colOff>
      <xdr:row>61</xdr:row>
      <xdr:rowOff>18034</xdr:rowOff>
    </xdr:from>
    <xdr:to>
      <xdr:col>3</xdr:col>
      <xdr:colOff>279400</xdr:colOff>
      <xdr:row>61</xdr:row>
      <xdr:rowOff>75946</xdr:rowOff>
    </xdr:to>
    <xdr:cxnSp macro="">
      <xdr:nvCxnSpPr>
        <xdr:cNvPr id="139" name="直線コネクタ 138"/>
        <xdr:cNvCxnSpPr/>
      </xdr:nvCxnSpPr>
      <xdr:spPr>
        <a:xfrm flipV="1">
          <a:off x="1447800" y="10476484"/>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153162</xdr:rowOff>
    </xdr:from>
    <xdr:to>
      <xdr:col>3</xdr:col>
      <xdr:colOff>330200</xdr:colOff>
      <xdr:row>61</xdr:row>
      <xdr:rowOff>83312</xdr:rowOff>
    </xdr:to>
    <xdr:sp macro="" textlink="">
      <xdr:nvSpPr>
        <xdr:cNvPr id="140" name="フローチャート : 判断 139"/>
        <xdr:cNvSpPr/>
      </xdr:nvSpPr>
      <xdr:spPr>
        <a:xfrm>
          <a:off x="2286000" y="104401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68089</xdr:rowOff>
    </xdr:from>
    <xdr:ext cx="762000" cy="259045"/>
    <xdr:sp macro="" textlink="">
      <xdr:nvSpPr>
        <xdr:cNvPr id="141" name="テキスト ボックス 140"/>
        <xdr:cNvSpPr txBox="1"/>
      </xdr:nvSpPr>
      <xdr:spPr>
        <a:xfrm>
          <a:off x="1955800" y="105265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88.7</a:t>
          </a:r>
          <a:endParaRPr kumimoji="1" lang="ja-JP" altLang="en-US" sz="1000" b="1">
            <a:solidFill>
              <a:srgbClr val="000080"/>
            </a:solidFill>
            <a:latin typeface="ＭＳ Ｐゴシック"/>
          </a:endParaRPr>
        </a:p>
      </xdr:txBody>
    </xdr:sp>
    <xdr:clientData/>
  </xdr:oneCellAnchor>
  <xdr:twoCellAnchor>
    <xdr:from>
      <xdr:col>2</xdr:col>
      <xdr:colOff>25400</xdr:colOff>
      <xdr:row>61</xdr:row>
      <xdr:rowOff>25146</xdr:rowOff>
    </xdr:from>
    <xdr:to>
      <xdr:col>2</xdr:col>
      <xdr:colOff>127000</xdr:colOff>
      <xdr:row>61</xdr:row>
      <xdr:rowOff>126746</xdr:rowOff>
    </xdr:to>
    <xdr:sp macro="" textlink="">
      <xdr:nvSpPr>
        <xdr:cNvPr id="142" name="フローチャート : 判断 141"/>
        <xdr:cNvSpPr/>
      </xdr:nvSpPr>
      <xdr:spPr>
        <a:xfrm>
          <a:off x="1397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136923</xdr:rowOff>
    </xdr:from>
    <xdr:ext cx="762000" cy="259045"/>
    <xdr:sp macro="" textlink="">
      <xdr:nvSpPr>
        <xdr:cNvPr id="143" name="テキスト ボックス 142"/>
        <xdr:cNvSpPr txBox="1"/>
      </xdr:nvSpPr>
      <xdr:spPr>
        <a:xfrm>
          <a:off x="1066800" y="10252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62</xdr:row>
      <xdr:rowOff>41910</xdr:rowOff>
    </xdr:from>
    <xdr:to>
      <xdr:col>7</xdr:col>
      <xdr:colOff>203200</xdr:colOff>
      <xdr:row>62</xdr:row>
      <xdr:rowOff>143510</xdr:rowOff>
    </xdr:to>
    <xdr:sp macro="" textlink="">
      <xdr:nvSpPr>
        <xdr:cNvPr id="149" name="円/楕円 148"/>
        <xdr:cNvSpPr/>
      </xdr:nvSpPr>
      <xdr:spPr>
        <a:xfrm>
          <a:off x="4902200" y="1067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62</xdr:row>
      <xdr:rowOff>13987</xdr:rowOff>
    </xdr:from>
    <xdr:ext cx="762000" cy="259045"/>
    <xdr:sp macro="" textlink="">
      <xdr:nvSpPr>
        <xdr:cNvPr id="150" name="財政構造の弾力性該当値テキスト"/>
        <xdr:cNvSpPr txBox="1"/>
      </xdr:nvSpPr>
      <xdr:spPr>
        <a:xfrm>
          <a:off x="5041900" y="106438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93.5</a:t>
          </a:r>
          <a:endParaRPr kumimoji="1" lang="ja-JP" altLang="en-US" sz="1000" b="1">
            <a:solidFill>
              <a:srgbClr val="FF0000"/>
            </a:solidFill>
            <a:latin typeface="ＭＳ Ｐゴシック"/>
          </a:endParaRPr>
        </a:p>
      </xdr:txBody>
    </xdr:sp>
    <xdr:clientData/>
  </xdr:oneCellAnchor>
  <xdr:twoCellAnchor>
    <xdr:from>
      <xdr:col>5</xdr:col>
      <xdr:colOff>635000</xdr:colOff>
      <xdr:row>61</xdr:row>
      <xdr:rowOff>49276</xdr:rowOff>
    </xdr:from>
    <xdr:to>
      <xdr:col>6</xdr:col>
      <xdr:colOff>50800</xdr:colOff>
      <xdr:row>61</xdr:row>
      <xdr:rowOff>150876</xdr:rowOff>
    </xdr:to>
    <xdr:sp macro="" textlink="">
      <xdr:nvSpPr>
        <xdr:cNvPr id="151" name="円/楕円 150"/>
        <xdr:cNvSpPr/>
      </xdr:nvSpPr>
      <xdr:spPr>
        <a:xfrm>
          <a:off x="4064000" y="1050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161053</xdr:rowOff>
    </xdr:from>
    <xdr:ext cx="736600" cy="259045"/>
    <xdr:sp macro="" textlink="">
      <xdr:nvSpPr>
        <xdr:cNvPr id="152" name="テキスト ボックス 151"/>
        <xdr:cNvSpPr txBox="1"/>
      </xdr:nvSpPr>
      <xdr:spPr>
        <a:xfrm>
          <a:off x="3733800" y="1027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90.1</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68580</xdr:rowOff>
    </xdr:from>
    <xdr:to>
      <xdr:col>4</xdr:col>
      <xdr:colOff>533400</xdr:colOff>
      <xdr:row>61</xdr:row>
      <xdr:rowOff>170180</xdr:rowOff>
    </xdr:to>
    <xdr:sp macro="" textlink="">
      <xdr:nvSpPr>
        <xdr:cNvPr id="153" name="円/楕円 152"/>
        <xdr:cNvSpPr/>
      </xdr:nvSpPr>
      <xdr:spPr>
        <a:xfrm>
          <a:off x="3175000" y="10527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154957</xdr:rowOff>
    </xdr:from>
    <xdr:ext cx="762000" cy="259045"/>
    <xdr:sp macro="" textlink="">
      <xdr:nvSpPr>
        <xdr:cNvPr id="154" name="テキスト ボックス 153"/>
        <xdr:cNvSpPr txBox="1"/>
      </xdr:nvSpPr>
      <xdr:spPr>
        <a:xfrm>
          <a:off x="2844800" y="10613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90.5</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138684</xdr:rowOff>
    </xdr:from>
    <xdr:to>
      <xdr:col>3</xdr:col>
      <xdr:colOff>330200</xdr:colOff>
      <xdr:row>61</xdr:row>
      <xdr:rowOff>68834</xdr:rowOff>
    </xdr:to>
    <xdr:sp macro="" textlink="">
      <xdr:nvSpPr>
        <xdr:cNvPr id="155" name="円/楕円 154"/>
        <xdr:cNvSpPr/>
      </xdr:nvSpPr>
      <xdr:spPr>
        <a:xfrm>
          <a:off x="2286000" y="1042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79011</xdr:rowOff>
    </xdr:from>
    <xdr:ext cx="762000" cy="259045"/>
    <xdr:sp macro="" textlink="">
      <xdr:nvSpPr>
        <xdr:cNvPr id="156" name="テキスト ボックス 155"/>
        <xdr:cNvSpPr txBox="1"/>
      </xdr:nvSpPr>
      <xdr:spPr>
        <a:xfrm>
          <a:off x="1955800" y="1019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88.4</a:t>
          </a:r>
          <a:endParaRPr kumimoji="1" lang="ja-JP" altLang="en-US" sz="1000" b="1">
            <a:solidFill>
              <a:srgbClr val="FF0000"/>
            </a:solidFill>
            <a:latin typeface="ＭＳ Ｐゴシック"/>
          </a:endParaRPr>
        </a:p>
      </xdr:txBody>
    </xdr:sp>
    <xdr:clientData/>
  </xdr:oneCellAnchor>
  <xdr:twoCellAnchor>
    <xdr:from>
      <xdr:col>2</xdr:col>
      <xdr:colOff>25400</xdr:colOff>
      <xdr:row>61</xdr:row>
      <xdr:rowOff>25146</xdr:rowOff>
    </xdr:from>
    <xdr:to>
      <xdr:col>2</xdr:col>
      <xdr:colOff>127000</xdr:colOff>
      <xdr:row>61</xdr:row>
      <xdr:rowOff>126746</xdr:rowOff>
    </xdr:to>
    <xdr:sp macro="" textlink="">
      <xdr:nvSpPr>
        <xdr:cNvPr id="157" name="円/楕円 156"/>
        <xdr:cNvSpPr/>
      </xdr:nvSpPr>
      <xdr:spPr>
        <a:xfrm>
          <a:off x="1397000" y="104835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111523</xdr:rowOff>
    </xdr:from>
    <xdr:ext cx="762000" cy="259045"/>
    <xdr:sp macro="" textlink="">
      <xdr:nvSpPr>
        <xdr:cNvPr id="158" name="テキスト ボックス 157"/>
        <xdr:cNvSpPr txBox="1"/>
      </xdr:nvSpPr>
      <xdr:spPr>
        <a:xfrm>
          <a:off x="1066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89.6</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[143,946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16/36</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150,922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lang="ja-JP" altLang="ja-JP" sz="1050">
              <a:solidFill>
                <a:schemeClr val="dk1"/>
              </a:solidFill>
              <a:effectLst/>
              <a:latin typeface="+mn-lt"/>
              <a:ea typeface="+mn-ea"/>
              <a:cs typeface="+mn-cs"/>
            </a:rPr>
            <a:t>人口１人当たりの人件費・物件費等決算額は、前年度から２２８円減少して１４３，９４６円となり、類似団体平均を下回っている。</a:t>
          </a:r>
        </a:p>
        <a:p>
          <a:r>
            <a:rPr lang="ja-JP" altLang="ja-JP" sz="1050">
              <a:solidFill>
                <a:schemeClr val="dk1"/>
              </a:solidFill>
              <a:effectLst/>
              <a:latin typeface="+mn-lt"/>
              <a:ea typeface="+mn-ea"/>
              <a:cs typeface="+mn-cs"/>
            </a:rPr>
            <a:t>　これは、</a:t>
          </a:r>
          <a:r>
            <a:rPr lang="ja-JP" altLang="en-US" sz="1050">
              <a:solidFill>
                <a:schemeClr val="dk1"/>
              </a:solidFill>
              <a:effectLst/>
              <a:latin typeface="+mn-lt"/>
              <a:ea typeface="+mn-ea"/>
              <a:cs typeface="+mn-cs"/>
            </a:rPr>
            <a:t>共済組合負担金３６百万円の減や退職手当組合負担金１０百万円の減により、人件費が前年度より２９百万円減少したことに加え、</a:t>
          </a:r>
          <a:r>
            <a:rPr lang="ja-JP" altLang="ja-JP" sz="1050">
              <a:solidFill>
                <a:schemeClr val="dk1"/>
              </a:solidFill>
              <a:effectLst/>
              <a:latin typeface="+mn-lt"/>
              <a:ea typeface="+mn-ea"/>
              <a:cs typeface="+mn-cs"/>
            </a:rPr>
            <a:t>新庁舎備品購入費１８５百万円、旧庁舎等解体費６５百万円、新庁舎建設関連委託料３６百万円といった、新庁舎に関連する臨時的支出の終了により、物件費が前年度より２８３百万円減少したためである。</a:t>
          </a:r>
        </a:p>
        <a:p>
          <a:r>
            <a:rPr lang="ja-JP" altLang="ja-JP" sz="1050">
              <a:solidFill>
                <a:schemeClr val="dk1"/>
              </a:solidFill>
              <a:effectLst/>
              <a:latin typeface="+mn-lt"/>
              <a:ea typeface="+mn-ea"/>
              <a:cs typeface="+mn-cs"/>
            </a:rPr>
            <a:t>　今後も、公共施設整備事業に係る物件購入費の支出が予定されている年度では、決算額が大幅に増加すると見込まれるため、</a:t>
          </a:r>
          <a:r>
            <a:rPr lang="ja-JP" altLang="en-US" sz="1050">
              <a:solidFill>
                <a:schemeClr val="dk1"/>
              </a:solidFill>
              <a:effectLst/>
              <a:latin typeface="+mn-lt"/>
              <a:ea typeface="+mn-ea"/>
              <a:cs typeface="+mn-cs"/>
            </a:rPr>
            <a:t>人件費やその他の物件費の縮減に努めていく。</a:t>
          </a:r>
          <a:endParaRPr lang="ja-JP" altLang="ja-JP" sz="1200">
            <a:effectLst/>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89</xdr:row>
      <xdr:rowOff>69850</xdr:rowOff>
    </xdr:from>
    <xdr:to>
      <xdr:col>8</xdr:col>
      <xdr:colOff>355600</xdr:colOff>
      <xdr:row>89</xdr:row>
      <xdr:rowOff>69850</xdr:rowOff>
    </xdr:to>
    <xdr:cxnSp macro="">
      <xdr:nvCxnSpPr>
        <xdr:cNvPr id="175" name="直線コネクタ 174"/>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6" name="テキスト ボックス 175"/>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86</xdr:row>
      <xdr:rowOff>101600</xdr:rowOff>
    </xdr:from>
    <xdr:to>
      <xdr:col>8</xdr:col>
      <xdr:colOff>355600</xdr:colOff>
      <xdr:row>86</xdr:row>
      <xdr:rowOff>101600</xdr:rowOff>
    </xdr:to>
    <xdr:cxnSp macro="">
      <xdr:nvCxnSpPr>
        <xdr:cNvPr id="177" name="直線コネクタ 176"/>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8" name="テキスト ボックス 177"/>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83</xdr:row>
      <xdr:rowOff>133350</xdr:rowOff>
    </xdr:from>
    <xdr:to>
      <xdr:col>8</xdr:col>
      <xdr:colOff>355600</xdr:colOff>
      <xdr:row>83</xdr:row>
      <xdr:rowOff>133350</xdr:rowOff>
    </xdr:to>
    <xdr:cxnSp macro="">
      <xdr:nvCxnSpPr>
        <xdr:cNvPr id="179" name="直線コネクタ 178"/>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80" name="テキスト ボックス 179"/>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165100</xdr:rowOff>
    </xdr:from>
    <xdr:to>
      <xdr:col>8</xdr:col>
      <xdr:colOff>355600</xdr:colOff>
      <xdr:row>80</xdr:row>
      <xdr:rowOff>165100</xdr:rowOff>
    </xdr:to>
    <xdr:cxnSp macro="">
      <xdr:nvCxnSpPr>
        <xdr:cNvPr id="181" name="直線コネクタ 180"/>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82" name="テキスト ボックス 181"/>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80</xdr:row>
      <xdr:rowOff>163035</xdr:rowOff>
    </xdr:from>
    <xdr:to>
      <xdr:col>7</xdr:col>
      <xdr:colOff>152400</xdr:colOff>
      <xdr:row>89</xdr:row>
      <xdr:rowOff>94848</xdr:rowOff>
    </xdr:to>
    <xdr:cxnSp macro="">
      <xdr:nvCxnSpPr>
        <xdr:cNvPr id="186" name="直線コネクタ 185"/>
        <xdr:cNvCxnSpPr/>
      </xdr:nvCxnSpPr>
      <xdr:spPr>
        <a:xfrm flipV="1">
          <a:off x="4953000" y="13879035"/>
          <a:ext cx="0" cy="147486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66925</xdr:rowOff>
    </xdr:from>
    <xdr:ext cx="762000" cy="259045"/>
    <xdr:sp macro="" textlink="">
      <xdr:nvSpPr>
        <xdr:cNvPr id="187" name="人件費・物件費等の状況最小値テキスト"/>
        <xdr:cNvSpPr txBox="1"/>
      </xdr:nvSpPr>
      <xdr:spPr>
        <a:xfrm>
          <a:off x="5041900" y="153259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405,180</a:t>
          </a:r>
          <a:endParaRPr kumimoji="1" lang="ja-JP" altLang="en-US" sz="1000" b="1">
            <a:latin typeface="ＭＳ Ｐゴシック"/>
          </a:endParaRPr>
        </a:p>
      </xdr:txBody>
    </xdr:sp>
    <xdr:clientData/>
  </xdr:oneCellAnchor>
  <xdr:twoCellAnchor>
    <xdr:from>
      <xdr:col>7</xdr:col>
      <xdr:colOff>63500</xdr:colOff>
      <xdr:row>89</xdr:row>
      <xdr:rowOff>94848</xdr:rowOff>
    </xdr:from>
    <xdr:to>
      <xdr:col>7</xdr:col>
      <xdr:colOff>241300</xdr:colOff>
      <xdr:row>89</xdr:row>
      <xdr:rowOff>94848</xdr:rowOff>
    </xdr:to>
    <xdr:cxnSp macro="">
      <xdr:nvCxnSpPr>
        <xdr:cNvPr id="188" name="直線コネクタ 187"/>
        <xdr:cNvCxnSpPr/>
      </xdr:nvCxnSpPr>
      <xdr:spPr>
        <a:xfrm>
          <a:off x="4864100" y="1535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77962</xdr:rowOff>
    </xdr:from>
    <xdr:ext cx="762000" cy="259045"/>
    <xdr:sp macro="" textlink="">
      <xdr:nvSpPr>
        <xdr:cNvPr id="189" name="人件費・物件費等の状況最大値テキスト"/>
        <xdr:cNvSpPr txBox="1"/>
      </xdr:nvSpPr>
      <xdr:spPr>
        <a:xfrm>
          <a:off x="5041900" y="136225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99,572</a:t>
          </a:r>
          <a:endParaRPr kumimoji="1" lang="ja-JP" altLang="en-US" sz="1000" b="1">
            <a:latin typeface="ＭＳ Ｐゴシック"/>
          </a:endParaRPr>
        </a:p>
      </xdr:txBody>
    </xdr:sp>
    <xdr:clientData/>
  </xdr:oneCellAnchor>
  <xdr:twoCellAnchor>
    <xdr:from>
      <xdr:col>7</xdr:col>
      <xdr:colOff>63500</xdr:colOff>
      <xdr:row>80</xdr:row>
      <xdr:rowOff>163035</xdr:rowOff>
    </xdr:from>
    <xdr:to>
      <xdr:col>7</xdr:col>
      <xdr:colOff>241300</xdr:colOff>
      <xdr:row>80</xdr:row>
      <xdr:rowOff>163035</xdr:rowOff>
    </xdr:to>
    <xdr:cxnSp macro="">
      <xdr:nvCxnSpPr>
        <xdr:cNvPr id="190" name="直線コネクタ 189"/>
        <xdr:cNvCxnSpPr/>
      </xdr:nvCxnSpPr>
      <xdr:spPr>
        <a:xfrm>
          <a:off x="4864100" y="13879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82</xdr:row>
      <xdr:rowOff>34283</xdr:rowOff>
    </xdr:from>
    <xdr:to>
      <xdr:col>7</xdr:col>
      <xdr:colOff>152400</xdr:colOff>
      <xdr:row>82</xdr:row>
      <xdr:rowOff>35384</xdr:rowOff>
    </xdr:to>
    <xdr:cxnSp macro="">
      <xdr:nvCxnSpPr>
        <xdr:cNvPr id="191" name="直線コネクタ 190"/>
        <xdr:cNvCxnSpPr/>
      </xdr:nvCxnSpPr>
      <xdr:spPr>
        <a:xfrm flipV="1">
          <a:off x="4114800" y="14093183"/>
          <a:ext cx="838200" cy="1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161540</xdr:rowOff>
    </xdr:from>
    <xdr:ext cx="762000" cy="259045"/>
    <xdr:sp macro="" textlink="">
      <xdr:nvSpPr>
        <xdr:cNvPr id="192" name="人件費・物件費等の状況平均値テキスト"/>
        <xdr:cNvSpPr txBox="1"/>
      </xdr:nvSpPr>
      <xdr:spPr>
        <a:xfrm>
          <a:off x="5041900" y="140489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151,101</a:t>
          </a:r>
          <a:endParaRPr kumimoji="1" lang="ja-JP" altLang="en-US" sz="1000" b="1">
            <a:solidFill>
              <a:srgbClr val="000080"/>
            </a:solidFill>
            <a:latin typeface="ＭＳ Ｐゴシック"/>
          </a:endParaRPr>
        </a:p>
      </xdr:txBody>
    </xdr:sp>
    <xdr:clientData/>
  </xdr:oneCellAnchor>
  <xdr:twoCellAnchor>
    <xdr:from>
      <xdr:col>7</xdr:col>
      <xdr:colOff>101600</xdr:colOff>
      <xdr:row>82</xdr:row>
      <xdr:rowOff>18013</xdr:rowOff>
    </xdr:from>
    <xdr:to>
      <xdr:col>7</xdr:col>
      <xdr:colOff>203200</xdr:colOff>
      <xdr:row>82</xdr:row>
      <xdr:rowOff>119613</xdr:rowOff>
    </xdr:to>
    <xdr:sp macro="" textlink="">
      <xdr:nvSpPr>
        <xdr:cNvPr id="193" name="フローチャート : 判断 192"/>
        <xdr:cNvSpPr/>
      </xdr:nvSpPr>
      <xdr:spPr>
        <a:xfrm>
          <a:off x="4902200" y="14076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140616</xdr:rowOff>
    </xdr:from>
    <xdr:to>
      <xdr:col>6</xdr:col>
      <xdr:colOff>0</xdr:colOff>
      <xdr:row>82</xdr:row>
      <xdr:rowOff>35384</xdr:rowOff>
    </xdr:to>
    <xdr:cxnSp macro="">
      <xdr:nvCxnSpPr>
        <xdr:cNvPr id="194" name="直線コネクタ 193"/>
        <xdr:cNvCxnSpPr/>
      </xdr:nvCxnSpPr>
      <xdr:spPr>
        <a:xfrm>
          <a:off x="3225800" y="14028066"/>
          <a:ext cx="889000" cy="66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141604</xdr:rowOff>
    </xdr:from>
    <xdr:to>
      <xdr:col>6</xdr:col>
      <xdr:colOff>50800</xdr:colOff>
      <xdr:row>82</xdr:row>
      <xdr:rowOff>71754</xdr:rowOff>
    </xdr:to>
    <xdr:sp macro="" textlink="">
      <xdr:nvSpPr>
        <xdr:cNvPr id="195" name="フローチャート : 判断 194"/>
        <xdr:cNvSpPr/>
      </xdr:nvSpPr>
      <xdr:spPr>
        <a:xfrm>
          <a:off x="4064000" y="14029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81931</xdr:rowOff>
    </xdr:from>
    <xdr:ext cx="736600" cy="259045"/>
    <xdr:sp macro="" textlink="">
      <xdr:nvSpPr>
        <xdr:cNvPr id="196" name="テキスト ボックス 195"/>
        <xdr:cNvSpPr txBox="1"/>
      </xdr:nvSpPr>
      <xdr:spPr>
        <a:xfrm>
          <a:off x="3733800" y="137979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141,184</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129680</xdr:rowOff>
    </xdr:from>
    <xdr:to>
      <xdr:col>4</xdr:col>
      <xdr:colOff>482600</xdr:colOff>
      <xdr:row>81</xdr:row>
      <xdr:rowOff>140616</xdr:rowOff>
    </xdr:to>
    <xdr:cxnSp macro="">
      <xdr:nvCxnSpPr>
        <xdr:cNvPr id="197" name="直線コネクタ 196"/>
        <xdr:cNvCxnSpPr/>
      </xdr:nvCxnSpPr>
      <xdr:spPr>
        <a:xfrm>
          <a:off x="2336800" y="14017130"/>
          <a:ext cx="889000" cy="10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23120</xdr:rowOff>
    </xdr:from>
    <xdr:to>
      <xdr:col>4</xdr:col>
      <xdr:colOff>533400</xdr:colOff>
      <xdr:row>82</xdr:row>
      <xdr:rowOff>124720</xdr:rowOff>
    </xdr:to>
    <xdr:sp macro="" textlink="">
      <xdr:nvSpPr>
        <xdr:cNvPr id="198" name="フローチャート : 判断 197"/>
        <xdr:cNvSpPr/>
      </xdr:nvSpPr>
      <xdr:spPr>
        <a:xfrm>
          <a:off x="3175000" y="14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109497</xdr:rowOff>
    </xdr:from>
    <xdr:ext cx="762000" cy="259045"/>
    <xdr:sp macro="" textlink="">
      <xdr:nvSpPr>
        <xdr:cNvPr id="199" name="テキスト ボックス 198"/>
        <xdr:cNvSpPr txBox="1"/>
      </xdr:nvSpPr>
      <xdr:spPr>
        <a:xfrm>
          <a:off x="2844800" y="14168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152,159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129680</xdr:rowOff>
    </xdr:from>
    <xdr:to>
      <xdr:col>3</xdr:col>
      <xdr:colOff>279400</xdr:colOff>
      <xdr:row>81</xdr:row>
      <xdr:rowOff>143072</xdr:rowOff>
    </xdr:to>
    <xdr:cxnSp macro="">
      <xdr:nvCxnSpPr>
        <xdr:cNvPr id="200" name="直線コネクタ 199"/>
        <xdr:cNvCxnSpPr/>
      </xdr:nvCxnSpPr>
      <xdr:spPr>
        <a:xfrm flipV="1">
          <a:off x="1447800" y="14017130"/>
          <a:ext cx="889000" cy="13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380</xdr:rowOff>
    </xdr:from>
    <xdr:to>
      <xdr:col>3</xdr:col>
      <xdr:colOff>330200</xdr:colOff>
      <xdr:row>82</xdr:row>
      <xdr:rowOff>101980</xdr:rowOff>
    </xdr:to>
    <xdr:sp macro="" textlink="">
      <xdr:nvSpPr>
        <xdr:cNvPr id="201" name="フローチャート : 判断 200"/>
        <xdr:cNvSpPr/>
      </xdr:nvSpPr>
      <xdr:spPr>
        <a:xfrm>
          <a:off x="2286000" y="1405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86757</xdr:rowOff>
    </xdr:from>
    <xdr:ext cx="762000" cy="259045"/>
    <xdr:sp macro="" textlink="">
      <xdr:nvSpPr>
        <xdr:cNvPr id="202" name="テキスト ボックス 201"/>
        <xdr:cNvSpPr txBox="1"/>
      </xdr:nvSpPr>
      <xdr:spPr>
        <a:xfrm>
          <a:off x="1955800" y="1414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147,447</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9356</xdr:rowOff>
    </xdr:from>
    <xdr:to>
      <xdr:col>2</xdr:col>
      <xdr:colOff>127000</xdr:colOff>
      <xdr:row>82</xdr:row>
      <xdr:rowOff>110956</xdr:rowOff>
    </xdr:to>
    <xdr:sp macro="" textlink="">
      <xdr:nvSpPr>
        <xdr:cNvPr id="203" name="フローチャート : 判断 202"/>
        <xdr:cNvSpPr/>
      </xdr:nvSpPr>
      <xdr:spPr>
        <a:xfrm>
          <a:off x="1397000" y="1406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95733</xdr:rowOff>
    </xdr:from>
    <xdr:ext cx="762000" cy="259045"/>
    <xdr:sp macro="" textlink="">
      <xdr:nvSpPr>
        <xdr:cNvPr id="204" name="テキスト ボックス 203"/>
        <xdr:cNvSpPr txBox="1"/>
      </xdr:nvSpPr>
      <xdr:spPr>
        <a:xfrm>
          <a:off x="1066800" y="1415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149,307</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81</xdr:row>
      <xdr:rowOff>154933</xdr:rowOff>
    </xdr:from>
    <xdr:to>
      <xdr:col>7</xdr:col>
      <xdr:colOff>203200</xdr:colOff>
      <xdr:row>82</xdr:row>
      <xdr:rowOff>85083</xdr:rowOff>
    </xdr:to>
    <xdr:sp macro="" textlink="">
      <xdr:nvSpPr>
        <xdr:cNvPr id="210" name="円/楕円 209"/>
        <xdr:cNvSpPr/>
      </xdr:nvSpPr>
      <xdr:spPr>
        <a:xfrm>
          <a:off x="4902200" y="14042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10</xdr:rowOff>
    </xdr:from>
    <xdr:ext cx="762000" cy="259045"/>
    <xdr:sp macro="" textlink="">
      <xdr:nvSpPr>
        <xdr:cNvPr id="211" name="人件費・物件費等の状況該当値テキスト"/>
        <xdr:cNvSpPr txBox="1"/>
      </xdr:nvSpPr>
      <xdr:spPr>
        <a:xfrm>
          <a:off x="5041900" y="138874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143,946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156034</xdr:rowOff>
    </xdr:from>
    <xdr:to>
      <xdr:col>6</xdr:col>
      <xdr:colOff>50800</xdr:colOff>
      <xdr:row>82</xdr:row>
      <xdr:rowOff>86184</xdr:rowOff>
    </xdr:to>
    <xdr:sp macro="" textlink="">
      <xdr:nvSpPr>
        <xdr:cNvPr id="212" name="円/楕円 211"/>
        <xdr:cNvSpPr/>
      </xdr:nvSpPr>
      <xdr:spPr>
        <a:xfrm>
          <a:off x="4064000" y="140434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70961</xdr:rowOff>
    </xdr:from>
    <xdr:ext cx="736600" cy="259045"/>
    <xdr:sp macro="" textlink="">
      <xdr:nvSpPr>
        <xdr:cNvPr id="213" name="テキスト ボックス 212"/>
        <xdr:cNvSpPr txBox="1"/>
      </xdr:nvSpPr>
      <xdr:spPr>
        <a:xfrm>
          <a:off x="3733800" y="141298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144,174</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89816</xdr:rowOff>
    </xdr:from>
    <xdr:to>
      <xdr:col>4</xdr:col>
      <xdr:colOff>533400</xdr:colOff>
      <xdr:row>82</xdr:row>
      <xdr:rowOff>19966</xdr:rowOff>
    </xdr:to>
    <xdr:sp macro="" textlink="">
      <xdr:nvSpPr>
        <xdr:cNvPr id="214" name="円/楕円 213"/>
        <xdr:cNvSpPr/>
      </xdr:nvSpPr>
      <xdr:spPr>
        <a:xfrm>
          <a:off x="3175000" y="139772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30143</xdr:rowOff>
    </xdr:from>
    <xdr:ext cx="762000" cy="259045"/>
    <xdr:sp macro="" textlink="">
      <xdr:nvSpPr>
        <xdr:cNvPr id="215" name="テキスト ボックス 214"/>
        <xdr:cNvSpPr txBox="1"/>
      </xdr:nvSpPr>
      <xdr:spPr>
        <a:xfrm>
          <a:off x="2844800" y="13746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130,453</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78880</xdr:rowOff>
    </xdr:from>
    <xdr:to>
      <xdr:col>3</xdr:col>
      <xdr:colOff>330200</xdr:colOff>
      <xdr:row>82</xdr:row>
      <xdr:rowOff>9030</xdr:rowOff>
    </xdr:to>
    <xdr:sp macro="" textlink="">
      <xdr:nvSpPr>
        <xdr:cNvPr id="216" name="円/楕円 215"/>
        <xdr:cNvSpPr/>
      </xdr:nvSpPr>
      <xdr:spPr>
        <a:xfrm>
          <a:off x="2286000" y="13966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19207</xdr:rowOff>
    </xdr:from>
    <xdr:ext cx="762000" cy="259045"/>
    <xdr:sp macro="" textlink="">
      <xdr:nvSpPr>
        <xdr:cNvPr id="217" name="テキスト ボックス 216"/>
        <xdr:cNvSpPr txBox="1"/>
      </xdr:nvSpPr>
      <xdr:spPr>
        <a:xfrm>
          <a:off x="1955800" y="13735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128,187</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92272</xdr:rowOff>
    </xdr:from>
    <xdr:to>
      <xdr:col>2</xdr:col>
      <xdr:colOff>127000</xdr:colOff>
      <xdr:row>82</xdr:row>
      <xdr:rowOff>22422</xdr:rowOff>
    </xdr:to>
    <xdr:sp macro="" textlink="">
      <xdr:nvSpPr>
        <xdr:cNvPr id="218" name="円/楕円 217"/>
        <xdr:cNvSpPr/>
      </xdr:nvSpPr>
      <xdr:spPr>
        <a:xfrm>
          <a:off x="1397000" y="139797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32599</xdr:rowOff>
    </xdr:from>
    <xdr:ext cx="762000" cy="259045"/>
    <xdr:sp macro="" textlink="">
      <xdr:nvSpPr>
        <xdr:cNvPr id="219" name="テキスト ボックス 218"/>
        <xdr:cNvSpPr txBox="1"/>
      </xdr:nvSpPr>
      <xdr:spPr>
        <a:xfrm>
          <a:off x="1066800" y="137485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130,962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[93.9]</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5/36</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ラス</a:t>
          </a:r>
          <a:r>
            <a:rPr lang="ja-JP" altLang="ja-JP" sz="1100">
              <a:solidFill>
                <a:schemeClr val="dk1"/>
              </a:solidFill>
              <a:effectLst/>
              <a:latin typeface="+mn-lt"/>
              <a:ea typeface="+mn-ea"/>
              <a:cs typeface="+mn-cs"/>
            </a:rPr>
            <a:t>パイレス指数は前年度から０．５ポイント低下して９３．９と、類似団体平均を下回って</a:t>
          </a:r>
          <a:r>
            <a:rPr lang="ja-JP" altLang="en-US" sz="1100">
              <a:solidFill>
                <a:schemeClr val="dk1"/>
              </a:solidFill>
              <a:effectLst/>
              <a:latin typeface="+mn-lt"/>
              <a:ea typeface="+mn-ea"/>
              <a:cs typeface="+mn-cs"/>
            </a:rPr>
            <a:t>いる。</a:t>
          </a:r>
          <a:r>
            <a:rPr lang="ja-JP" altLang="ja-JP" sz="1100">
              <a:solidFill>
                <a:schemeClr val="dk1"/>
              </a:solidFill>
              <a:effectLst/>
              <a:latin typeface="+mn-lt"/>
              <a:ea typeface="+mn-ea"/>
              <a:cs typeface="+mn-cs"/>
            </a:rPr>
            <a:t>主な要因としては、</a:t>
          </a:r>
          <a:r>
            <a:rPr lang="ja-JP" altLang="en-US" sz="1100">
              <a:solidFill>
                <a:schemeClr val="dk1"/>
              </a:solidFill>
              <a:effectLst/>
              <a:latin typeface="+mn-lt"/>
              <a:ea typeface="+mn-ea"/>
              <a:cs typeface="+mn-cs"/>
            </a:rPr>
            <a:t>学歴区分大学卒者の経験年数１０年から１５年までの職員が、平成２８年度では対象者が０人だったのに対して平成２９年度では対象者が２人に増加したためである。</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　今後も、職員数が級別に適切に配置されているか、また県内企業との給与格差が大きく乖離していないかなど、総合的な判断に努めていく。</a:t>
          </a:r>
          <a:endParaRPr lang="ja-JP" altLang="ja-JP" sz="14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108.0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5" name="直線コネクタ 234"/>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6" name="テキスト ボックス 235"/>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7" name="直線コネクタ 236"/>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8" name="テキスト ボックス 237"/>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39" name="直線コネクタ 238"/>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0" name="テキスト ボックス 239"/>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1" name="直線コネクタ 240"/>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2" name="テキスト ボックス 241"/>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3" name="直線コネクタ 242"/>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4" name="テキスト ボックス 243"/>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5" name="直線コネクタ 244"/>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6" name="テキスト ボックス 245"/>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7"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57855</xdr:rowOff>
    </xdr:from>
    <xdr:to>
      <xdr:col>24</xdr:col>
      <xdr:colOff>558800</xdr:colOff>
      <xdr:row>88</xdr:row>
      <xdr:rowOff>40216</xdr:rowOff>
    </xdr:to>
    <xdr:cxnSp macro="">
      <xdr:nvCxnSpPr>
        <xdr:cNvPr id="248" name="直線コネクタ 247"/>
        <xdr:cNvCxnSpPr/>
      </xdr:nvCxnSpPr>
      <xdr:spPr>
        <a:xfrm flipV="1">
          <a:off x="17018000" y="13773855"/>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12293</xdr:rowOff>
    </xdr:from>
    <xdr:ext cx="762000" cy="259045"/>
    <xdr:sp macro="" textlink="">
      <xdr:nvSpPr>
        <xdr:cNvPr id="249" name="給与水準   （国との比較）最小値テキスト"/>
        <xdr:cNvSpPr txBox="1"/>
      </xdr:nvSpPr>
      <xdr:spPr>
        <a:xfrm>
          <a:off x="17106900" y="1509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102.9</a:t>
          </a:r>
          <a:endParaRPr kumimoji="1" lang="ja-JP" altLang="en-US" sz="1000" b="1">
            <a:latin typeface="ＭＳ Ｐゴシック"/>
          </a:endParaRPr>
        </a:p>
      </xdr:txBody>
    </xdr:sp>
    <xdr:clientData/>
  </xdr:oneCellAnchor>
  <xdr:twoCellAnchor>
    <xdr:from>
      <xdr:col>24</xdr:col>
      <xdr:colOff>469900</xdr:colOff>
      <xdr:row>88</xdr:row>
      <xdr:rowOff>40216</xdr:rowOff>
    </xdr:from>
    <xdr:to>
      <xdr:col>24</xdr:col>
      <xdr:colOff>647700</xdr:colOff>
      <xdr:row>88</xdr:row>
      <xdr:rowOff>40216</xdr:rowOff>
    </xdr:to>
    <xdr:cxnSp macro="">
      <xdr:nvCxnSpPr>
        <xdr:cNvPr id="250" name="直線コネクタ 249"/>
        <xdr:cNvCxnSpPr/>
      </xdr:nvCxnSpPr>
      <xdr:spPr>
        <a:xfrm>
          <a:off x="16929100" y="15127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144232</xdr:rowOff>
    </xdr:from>
    <xdr:ext cx="762000" cy="259045"/>
    <xdr:sp macro="" textlink="">
      <xdr:nvSpPr>
        <xdr:cNvPr id="251" name="給与水準   （国との比較）最大値テキスト"/>
        <xdr:cNvSpPr txBox="1"/>
      </xdr:nvSpPr>
      <xdr:spPr>
        <a:xfrm>
          <a:off x="17106900" y="135173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24</xdr:col>
      <xdr:colOff>469900</xdr:colOff>
      <xdr:row>80</xdr:row>
      <xdr:rowOff>57855</xdr:rowOff>
    </xdr:from>
    <xdr:to>
      <xdr:col>24</xdr:col>
      <xdr:colOff>647700</xdr:colOff>
      <xdr:row>80</xdr:row>
      <xdr:rowOff>57855</xdr:rowOff>
    </xdr:to>
    <xdr:cxnSp macro="">
      <xdr:nvCxnSpPr>
        <xdr:cNvPr id="252" name="直線コネクタ 251"/>
        <xdr:cNvCxnSpPr/>
      </xdr:nvCxnSpPr>
      <xdr:spPr>
        <a:xfrm>
          <a:off x="16929100" y="137738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33866</xdr:rowOff>
    </xdr:from>
    <xdr:to>
      <xdr:col>24</xdr:col>
      <xdr:colOff>558800</xdr:colOff>
      <xdr:row>81</xdr:row>
      <xdr:rowOff>100895</xdr:rowOff>
    </xdr:to>
    <xdr:cxnSp macro="">
      <xdr:nvCxnSpPr>
        <xdr:cNvPr id="253" name="直線コネクタ 252"/>
        <xdr:cNvCxnSpPr/>
      </xdr:nvCxnSpPr>
      <xdr:spPr>
        <a:xfrm flipV="1">
          <a:off x="16179800" y="13921316"/>
          <a:ext cx="838200" cy="670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54627</xdr:rowOff>
    </xdr:from>
    <xdr:ext cx="762000" cy="259045"/>
    <xdr:sp macro="" textlink="">
      <xdr:nvSpPr>
        <xdr:cNvPr id="254" name="給与水準   （国との比較）平均値テキスト"/>
        <xdr:cNvSpPr txBox="1"/>
      </xdr:nvSpPr>
      <xdr:spPr>
        <a:xfrm>
          <a:off x="17106900" y="142849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82550</xdr:rowOff>
    </xdr:from>
    <xdr:to>
      <xdr:col>24</xdr:col>
      <xdr:colOff>609600</xdr:colOff>
      <xdr:row>84</xdr:row>
      <xdr:rowOff>12700</xdr:rowOff>
    </xdr:to>
    <xdr:sp macro="" textlink="">
      <xdr:nvSpPr>
        <xdr:cNvPr id="255" name="フローチャート : 判断 254"/>
        <xdr:cNvSpPr/>
      </xdr:nvSpPr>
      <xdr:spPr>
        <a:xfrm>
          <a:off x="16967200" y="1431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80</xdr:row>
      <xdr:rowOff>44450</xdr:rowOff>
    </xdr:from>
    <xdr:to>
      <xdr:col>23</xdr:col>
      <xdr:colOff>406400</xdr:colOff>
      <xdr:row>81</xdr:row>
      <xdr:rowOff>100895</xdr:rowOff>
    </xdr:to>
    <xdr:cxnSp macro="">
      <xdr:nvCxnSpPr>
        <xdr:cNvPr id="256" name="直線コネクタ 255"/>
        <xdr:cNvCxnSpPr/>
      </xdr:nvCxnSpPr>
      <xdr:spPr>
        <a:xfrm>
          <a:off x="15290800" y="13760450"/>
          <a:ext cx="889000" cy="227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136172</xdr:rowOff>
    </xdr:from>
    <xdr:to>
      <xdr:col>23</xdr:col>
      <xdr:colOff>457200</xdr:colOff>
      <xdr:row>84</xdr:row>
      <xdr:rowOff>66322</xdr:rowOff>
    </xdr:to>
    <xdr:sp macro="" textlink="">
      <xdr:nvSpPr>
        <xdr:cNvPr id="257" name="フローチャート : 判断 256"/>
        <xdr:cNvSpPr/>
      </xdr:nvSpPr>
      <xdr:spPr>
        <a:xfrm>
          <a:off x="16129000" y="14366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84</xdr:row>
      <xdr:rowOff>51099</xdr:rowOff>
    </xdr:from>
    <xdr:ext cx="736600" cy="259045"/>
    <xdr:sp macro="" textlink="">
      <xdr:nvSpPr>
        <xdr:cNvPr id="258" name="テキスト ボックス 257"/>
        <xdr:cNvSpPr txBox="1"/>
      </xdr:nvSpPr>
      <xdr:spPr>
        <a:xfrm>
          <a:off x="15798800" y="1445289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twoCellAnchor>
    <xdr:from>
      <xdr:col>21</xdr:col>
      <xdr:colOff>0</xdr:colOff>
      <xdr:row>79</xdr:row>
      <xdr:rowOff>135466</xdr:rowOff>
    </xdr:from>
    <xdr:to>
      <xdr:col>22</xdr:col>
      <xdr:colOff>203200</xdr:colOff>
      <xdr:row>80</xdr:row>
      <xdr:rowOff>44450</xdr:rowOff>
    </xdr:to>
    <xdr:cxnSp macro="">
      <xdr:nvCxnSpPr>
        <xdr:cNvPr id="259" name="直線コネクタ 258"/>
        <xdr:cNvCxnSpPr/>
      </xdr:nvCxnSpPr>
      <xdr:spPr>
        <a:xfrm>
          <a:off x="14401800" y="13680016"/>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83</xdr:row>
      <xdr:rowOff>55739</xdr:rowOff>
    </xdr:from>
    <xdr:to>
      <xdr:col>22</xdr:col>
      <xdr:colOff>254000</xdr:colOff>
      <xdr:row>83</xdr:row>
      <xdr:rowOff>157339</xdr:rowOff>
    </xdr:to>
    <xdr:sp macro="" textlink="">
      <xdr:nvSpPr>
        <xdr:cNvPr id="260" name="フローチャート : 判断 259"/>
        <xdr:cNvSpPr/>
      </xdr:nvSpPr>
      <xdr:spPr>
        <a:xfrm>
          <a:off x="15240000" y="1428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142116</xdr:rowOff>
    </xdr:from>
    <xdr:ext cx="762000" cy="259045"/>
    <xdr:sp macro="" textlink="">
      <xdr:nvSpPr>
        <xdr:cNvPr id="261" name="テキスト ボックス 260"/>
        <xdr:cNvSpPr txBox="1"/>
      </xdr:nvSpPr>
      <xdr:spPr>
        <a:xfrm>
          <a:off x="14909800" y="1437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97.0</a:t>
          </a:r>
          <a:endParaRPr kumimoji="1" lang="ja-JP" altLang="en-US" sz="1000" b="1">
            <a:solidFill>
              <a:srgbClr val="000080"/>
            </a:solidFill>
            <a:latin typeface="ＭＳ Ｐゴシック"/>
          </a:endParaRPr>
        </a:p>
      </xdr:txBody>
    </xdr:sp>
    <xdr:clientData/>
  </xdr:oneCellAnchor>
  <xdr:twoCellAnchor>
    <xdr:from>
      <xdr:col>19</xdr:col>
      <xdr:colOff>482600</xdr:colOff>
      <xdr:row>79</xdr:row>
      <xdr:rowOff>135466</xdr:rowOff>
    </xdr:from>
    <xdr:to>
      <xdr:col>21</xdr:col>
      <xdr:colOff>0</xdr:colOff>
      <xdr:row>85</xdr:row>
      <xdr:rowOff>45155</xdr:rowOff>
    </xdr:to>
    <xdr:cxnSp macro="">
      <xdr:nvCxnSpPr>
        <xdr:cNvPr id="262" name="直線コネクタ 261"/>
        <xdr:cNvCxnSpPr/>
      </xdr:nvCxnSpPr>
      <xdr:spPr>
        <a:xfrm flipV="1">
          <a:off x="13512800" y="13680016"/>
          <a:ext cx="889000" cy="938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83</xdr:row>
      <xdr:rowOff>28928</xdr:rowOff>
    </xdr:from>
    <xdr:to>
      <xdr:col>21</xdr:col>
      <xdr:colOff>50800</xdr:colOff>
      <xdr:row>83</xdr:row>
      <xdr:rowOff>130528</xdr:rowOff>
    </xdr:to>
    <xdr:sp macro="" textlink="">
      <xdr:nvSpPr>
        <xdr:cNvPr id="263" name="フローチャート : 判断 262"/>
        <xdr:cNvSpPr/>
      </xdr:nvSpPr>
      <xdr:spPr>
        <a:xfrm>
          <a:off x="14351000" y="14259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115305</xdr:rowOff>
    </xdr:from>
    <xdr:ext cx="762000" cy="259045"/>
    <xdr:sp macro="" textlink="">
      <xdr:nvSpPr>
        <xdr:cNvPr id="264" name="テキスト ボックス 263"/>
        <xdr:cNvSpPr txBox="1"/>
      </xdr:nvSpPr>
      <xdr:spPr>
        <a:xfrm>
          <a:off x="14020800" y="1434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96.8</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45861</xdr:rowOff>
    </xdr:from>
    <xdr:to>
      <xdr:col>19</xdr:col>
      <xdr:colOff>533400</xdr:colOff>
      <xdr:row>89</xdr:row>
      <xdr:rowOff>147461</xdr:rowOff>
    </xdr:to>
    <xdr:sp macro="" textlink="">
      <xdr:nvSpPr>
        <xdr:cNvPr id="265" name="フローチャート : 判断 264"/>
        <xdr:cNvSpPr/>
      </xdr:nvSpPr>
      <xdr:spPr>
        <a:xfrm>
          <a:off x="13462000" y="15304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132238</xdr:rowOff>
    </xdr:from>
    <xdr:ext cx="762000" cy="259045"/>
    <xdr:sp macro="" textlink="">
      <xdr:nvSpPr>
        <xdr:cNvPr id="266" name="テキスト ボックス 265"/>
        <xdr:cNvSpPr txBox="1"/>
      </xdr:nvSpPr>
      <xdr:spPr>
        <a:xfrm>
          <a:off x="13131800" y="153912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7" name="テキスト ボックス 266"/>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8" name="テキスト ボックス 267"/>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69" name="テキスト ボックス 268"/>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0" name="テキスト ボックス 269"/>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1" name="テキスト ボックス 270"/>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80</xdr:row>
      <xdr:rowOff>154516</xdr:rowOff>
    </xdr:from>
    <xdr:to>
      <xdr:col>24</xdr:col>
      <xdr:colOff>609600</xdr:colOff>
      <xdr:row>81</xdr:row>
      <xdr:rowOff>84666</xdr:rowOff>
    </xdr:to>
    <xdr:sp macro="" textlink="">
      <xdr:nvSpPr>
        <xdr:cNvPr id="272" name="円/楕円 271"/>
        <xdr:cNvSpPr/>
      </xdr:nvSpPr>
      <xdr:spPr>
        <a:xfrm>
          <a:off x="16967200" y="13870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79</xdr:row>
      <xdr:rowOff>171043</xdr:rowOff>
    </xdr:from>
    <xdr:ext cx="762000" cy="259045"/>
    <xdr:sp macro="" textlink="">
      <xdr:nvSpPr>
        <xdr:cNvPr id="273" name="給与水準   （国との比較）該当値テキスト"/>
        <xdr:cNvSpPr txBox="1"/>
      </xdr:nvSpPr>
      <xdr:spPr>
        <a:xfrm>
          <a:off x="17106900" y="137155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93.9</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50095</xdr:rowOff>
    </xdr:from>
    <xdr:to>
      <xdr:col>23</xdr:col>
      <xdr:colOff>457200</xdr:colOff>
      <xdr:row>81</xdr:row>
      <xdr:rowOff>151695</xdr:rowOff>
    </xdr:to>
    <xdr:sp macro="" textlink="">
      <xdr:nvSpPr>
        <xdr:cNvPr id="274" name="円/楕円 273"/>
        <xdr:cNvSpPr/>
      </xdr:nvSpPr>
      <xdr:spPr>
        <a:xfrm>
          <a:off x="16129000" y="13937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79</xdr:row>
      <xdr:rowOff>161872</xdr:rowOff>
    </xdr:from>
    <xdr:ext cx="736600" cy="259045"/>
    <xdr:sp macro="" textlink="">
      <xdr:nvSpPr>
        <xdr:cNvPr id="275" name="テキスト ボックス 274"/>
        <xdr:cNvSpPr txBox="1"/>
      </xdr:nvSpPr>
      <xdr:spPr>
        <a:xfrm>
          <a:off x="15798800" y="137064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94.4</a:t>
          </a:r>
          <a:endParaRPr kumimoji="1" lang="ja-JP" altLang="en-US" sz="1000" b="1">
            <a:solidFill>
              <a:srgbClr val="FF0000"/>
            </a:solidFill>
            <a:latin typeface="ＭＳ Ｐゴシック"/>
          </a:endParaRPr>
        </a:p>
      </xdr:txBody>
    </xdr:sp>
    <xdr:clientData/>
  </xdr:oneCellAnchor>
  <xdr:twoCellAnchor>
    <xdr:from>
      <xdr:col>22</xdr:col>
      <xdr:colOff>152400</xdr:colOff>
      <xdr:row>79</xdr:row>
      <xdr:rowOff>165100</xdr:rowOff>
    </xdr:from>
    <xdr:to>
      <xdr:col>22</xdr:col>
      <xdr:colOff>254000</xdr:colOff>
      <xdr:row>80</xdr:row>
      <xdr:rowOff>95250</xdr:rowOff>
    </xdr:to>
    <xdr:sp macro="" textlink="">
      <xdr:nvSpPr>
        <xdr:cNvPr id="276" name="円/楕円 275"/>
        <xdr:cNvSpPr/>
      </xdr:nvSpPr>
      <xdr:spPr>
        <a:xfrm>
          <a:off x="15240000" y="1370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78</xdr:row>
      <xdr:rowOff>105427</xdr:rowOff>
    </xdr:from>
    <xdr:ext cx="762000" cy="259045"/>
    <xdr:sp macro="" textlink="">
      <xdr:nvSpPr>
        <xdr:cNvPr id="277" name="テキスト ボックス 276"/>
        <xdr:cNvSpPr txBox="1"/>
      </xdr:nvSpPr>
      <xdr:spPr>
        <a:xfrm>
          <a:off x="14909800" y="1347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92.7</a:t>
          </a:r>
          <a:endParaRPr kumimoji="1" lang="ja-JP" altLang="en-US" sz="1000" b="1">
            <a:solidFill>
              <a:srgbClr val="FF0000"/>
            </a:solidFill>
            <a:latin typeface="ＭＳ Ｐゴシック"/>
          </a:endParaRPr>
        </a:p>
      </xdr:txBody>
    </xdr:sp>
    <xdr:clientData/>
  </xdr:oneCellAnchor>
  <xdr:twoCellAnchor>
    <xdr:from>
      <xdr:col>20</xdr:col>
      <xdr:colOff>635000</xdr:colOff>
      <xdr:row>79</xdr:row>
      <xdr:rowOff>84666</xdr:rowOff>
    </xdr:from>
    <xdr:to>
      <xdr:col>21</xdr:col>
      <xdr:colOff>50800</xdr:colOff>
      <xdr:row>80</xdr:row>
      <xdr:rowOff>14816</xdr:rowOff>
    </xdr:to>
    <xdr:sp macro="" textlink="">
      <xdr:nvSpPr>
        <xdr:cNvPr id="278" name="円/楕円 277"/>
        <xdr:cNvSpPr/>
      </xdr:nvSpPr>
      <xdr:spPr>
        <a:xfrm>
          <a:off x="14351000" y="136292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78</xdr:row>
      <xdr:rowOff>24993</xdr:rowOff>
    </xdr:from>
    <xdr:ext cx="762000" cy="259045"/>
    <xdr:sp macro="" textlink="">
      <xdr:nvSpPr>
        <xdr:cNvPr id="279" name="テキスト ボックス 278"/>
        <xdr:cNvSpPr txBox="1"/>
      </xdr:nvSpPr>
      <xdr:spPr>
        <a:xfrm>
          <a:off x="14020800" y="1339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92.1</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165805</xdr:rowOff>
    </xdr:from>
    <xdr:to>
      <xdr:col>19</xdr:col>
      <xdr:colOff>533400</xdr:colOff>
      <xdr:row>85</xdr:row>
      <xdr:rowOff>95955</xdr:rowOff>
    </xdr:to>
    <xdr:sp macro="" textlink="">
      <xdr:nvSpPr>
        <xdr:cNvPr id="280" name="円/楕円 279"/>
        <xdr:cNvSpPr/>
      </xdr:nvSpPr>
      <xdr:spPr>
        <a:xfrm>
          <a:off x="13462000" y="145676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106132</xdr:rowOff>
    </xdr:from>
    <xdr:ext cx="762000" cy="259045"/>
    <xdr:sp macro="" textlink="">
      <xdr:nvSpPr>
        <xdr:cNvPr id="281" name="テキスト ボックス 280"/>
        <xdr:cNvSpPr txBox="1"/>
      </xdr:nvSpPr>
      <xdr:spPr>
        <a:xfrm>
          <a:off x="13131800" y="143364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99.1</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2" name="正方形/長方形 281"/>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3" name="テキスト ボックス 282"/>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4" name="テキスト ボックス 283"/>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[7.82</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5" name="正方形/長方形 284"/>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6" name="正方形/長方形 285"/>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7" name="正方形/長方形 286"/>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8" name="正方形/長方形 287"/>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89" name="正方形/長方形 288"/>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0" name="正方形/長方形 289"/>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9.12</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1" name="正方形/長方形 290"/>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2" name="正方形/長方形 291"/>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3" name="正方形/長方形 292"/>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4" name="テキスト ボックス 293"/>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人口千人当たりの職員数は、前年度から０．０６人増加して７．８２人となり、類似団体平均を下回っている。</a:t>
          </a:r>
        </a:p>
        <a:p>
          <a:r>
            <a:rPr lang="ja-JP" altLang="ja-JP" sz="1100">
              <a:solidFill>
                <a:schemeClr val="dk1"/>
              </a:solidFill>
              <a:effectLst/>
              <a:latin typeface="+mn-lt"/>
              <a:ea typeface="+mn-ea"/>
              <a:cs typeface="+mn-cs"/>
            </a:rPr>
            <a:t>　平成２８年度の職員数は２６２人で、前年度から２名減少しているが、人口減少の進行により、分母要因の減少幅が大きかったことが主な要因となっている。</a:t>
          </a:r>
        </a:p>
        <a:p>
          <a:r>
            <a:rPr lang="ja-JP" altLang="ja-JP" sz="1100">
              <a:solidFill>
                <a:schemeClr val="dk1"/>
              </a:solidFill>
              <a:effectLst/>
              <a:latin typeface="+mn-lt"/>
              <a:ea typeface="+mn-ea"/>
              <a:cs typeface="+mn-cs"/>
            </a:rPr>
            <a:t>　本市の職員については、現在年齢構成等に偏りが生じていることから、定員適正化計画の見直しを行い、職員数も含めて調整を図っていく。</a:t>
          </a:r>
          <a:endParaRPr lang="ja-JP" altLang="ja-JP" sz="1400">
            <a:effectLst/>
          </a:endParaRPr>
        </a:p>
      </xdr:txBody>
    </xdr:sp>
    <xdr:clientData/>
  </xdr:twoCellAnchor>
  <xdr:oneCellAnchor>
    <xdr:from>
      <xdr:col>18</xdr:col>
      <xdr:colOff>444500</xdr:colOff>
      <xdr:row>54</xdr:row>
      <xdr:rowOff>139700</xdr:rowOff>
    </xdr:from>
    <xdr:ext cx="349839" cy="225703"/>
    <xdr:sp macro="" textlink="">
      <xdr:nvSpPr>
        <xdr:cNvPr id="295" name="テキスト ボックス 294"/>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6" name="直線コネクタ 295"/>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7" name="テキスト ボックス 296"/>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18</xdr:col>
      <xdr:colOff>482600</xdr:colOff>
      <xdr:row>67</xdr:row>
      <xdr:rowOff>31750</xdr:rowOff>
    </xdr:from>
    <xdr:to>
      <xdr:col>26</xdr:col>
      <xdr:colOff>76200</xdr:colOff>
      <xdr:row>67</xdr:row>
      <xdr:rowOff>31750</xdr:rowOff>
    </xdr:to>
    <xdr:cxnSp macro="">
      <xdr:nvCxnSpPr>
        <xdr:cNvPr id="298" name="直線コネクタ 297"/>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60977</xdr:rowOff>
    </xdr:from>
    <xdr:ext cx="762000" cy="259045"/>
    <xdr:sp macro="" textlink="">
      <xdr:nvSpPr>
        <xdr:cNvPr id="299" name="テキスト ボックス 298"/>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64</xdr:row>
      <xdr:rowOff>63500</xdr:rowOff>
    </xdr:from>
    <xdr:to>
      <xdr:col>26</xdr:col>
      <xdr:colOff>76200</xdr:colOff>
      <xdr:row>64</xdr:row>
      <xdr:rowOff>63500</xdr:rowOff>
    </xdr:to>
    <xdr:cxnSp macro="">
      <xdr:nvCxnSpPr>
        <xdr:cNvPr id="300" name="直線コネクタ 299"/>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92727</xdr:rowOff>
    </xdr:from>
    <xdr:ext cx="762000" cy="259045"/>
    <xdr:sp macro="" textlink="">
      <xdr:nvSpPr>
        <xdr:cNvPr id="301" name="テキスト ボックス 300"/>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61</xdr:row>
      <xdr:rowOff>95250</xdr:rowOff>
    </xdr:from>
    <xdr:to>
      <xdr:col>26</xdr:col>
      <xdr:colOff>76200</xdr:colOff>
      <xdr:row>61</xdr:row>
      <xdr:rowOff>95250</xdr:rowOff>
    </xdr:to>
    <xdr:cxnSp macro="">
      <xdr:nvCxnSpPr>
        <xdr:cNvPr id="302" name="直線コネクタ 301"/>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60</xdr:row>
      <xdr:rowOff>124477</xdr:rowOff>
    </xdr:from>
    <xdr:ext cx="762000" cy="259045"/>
    <xdr:sp macro="" textlink="">
      <xdr:nvSpPr>
        <xdr:cNvPr id="303" name="テキスト ボックス 302"/>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127000</xdr:rowOff>
    </xdr:from>
    <xdr:to>
      <xdr:col>26</xdr:col>
      <xdr:colOff>76200</xdr:colOff>
      <xdr:row>58</xdr:row>
      <xdr:rowOff>127000</xdr:rowOff>
    </xdr:to>
    <xdr:cxnSp macro="">
      <xdr:nvCxnSpPr>
        <xdr:cNvPr id="304" name="直線コネクタ 303"/>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156227</xdr:rowOff>
    </xdr:from>
    <xdr:ext cx="762000" cy="259045"/>
    <xdr:sp macro="" textlink="">
      <xdr:nvSpPr>
        <xdr:cNvPr id="305" name="テキスト ボックス 304"/>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6" name="直線コネクタ 305"/>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55</xdr:row>
      <xdr:rowOff>158750</xdr:rowOff>
    </xdr:from>
    <xdr:to>
      <xdr:col>26</xdr:col>
      <xdr:colOff>76200</xdr:colOff>
      <xdr:row>70</xdr:row>
      <xdr:rowOff>0</xdr:rowOff>
    </xdr:to>
    <xdr:sp macro="" textlink="">
      <xdr:nvSpPr>
        <xdr:cNvPr id="307"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60</xdr:row>
      <xdr:rowOff>68834</xdr:rowOff>
    </xdr:from>
    <xdr:to>
      <xdr:col>24</xdr:col>
      <xdr:colOff>558800</xdr:colOff>
      <xdr:row>66</xdr:row>
      <xdr:rowOff>138532</xdr:rowOff>
    </xdr:to>
    <xdr:cxnSp macro="">
      <xdr:nvCxnSpPr>
        <xdr:cNvPr id="308" name="直線コネクタ 307"/>
        <xdr:cNvCxnSpPr/>
      </xdr:nvCxnSpPr>
      <xdr:spPr>
        <a:xfrm flipV="1">
          <a:off x="17018000" y="10355834"/>
          <a:ext cx="0" cy="10983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110609</xdr:rowOff>
    </xdr:from>
    <xdr:ext cx="762000" cy="259045"/>
    <xdr:sp macro="" textlink="">
      <xdr:nvSpPr>
        <xdr:cNvPr id="309" name="定員管理の状況最小値テキスト"/>
        <xdr:cNvSpPr txBox="1"/>
      </xdr:nvSpPr>
      <xdr:spPr>
        <a:xfrm>
          <a:off x="17106900" y="11426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28.66</a:t>
          </a:r>
          <a:endParaRPr kumimoji="1" lang="ja-JP" altLang="en-US" sz="1000" b="1">
            <a:latin typeface="ＭＳ Ｐゴシック"/>
          </a:endParaRPr>
        </a:p>
      </xdr:txBody>
    </xdr:sp>
    <xdr:clientData/>
  </xdr:oneCellAnchor>
  <xdr:twoCellAnchor>
    <xdr:from>
      <xdr:col>24</xdr:col>
      <xdr:colOff>469900</xdr:colOff>
      <xdr:row>66</xdr:row>
      <xdr:rowOff>138532</xdr:rowOff>
    </xdr:from>
    <xdr:to>
      <xdr:col>24</xdr:col>
      <xdr:colOff>647700</xdr:colOff>
      <xdr:row>66</xdr:row>
      <xdr:rowOff>138532</xdr:rowOff>
    </xdr:to>
    <xdr:cxnSp macro="">
      <xdr:nvCxnSpPr>
        <xdr:cNvPr id="310" name="直線コネクタ 309"/>
        <xdr:cNvCxnSpPr/>
      </xdr:nvCxnSpPr>
      <xdr:spPr>
        <a:xfrm>
          <a:off x="16929100" y="114542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155211</xdr:rowOff>
    </xdr:from>
    <xdr:ext cx="762000" cy="259045"/>
    <xdr:sp macro="" textlink="">
      <xdr:nvSpPr>
        <xdr:cNvPr id="311" name="定員管理の状況最大値テキスト"/>
        <xdr:cNvSpPr txBox="1"/>
      </xdr:nvSpPr>
      <xdr:spPr>
        <a:xfrm>
          <a:off x="17106900" y="10099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5.90</a:t>
          </a:r>
          <a:endParaRPr kumimoji="1" lang="ja-JP" altLang="en-US" sz="1000" b="1">
            <a:latin typeface="ＭＳ Ｐゴシック"/>
          </a:endParaRPr>
        </a:p>
      </xdr:txBody>
    </xdr:sp>
    <xdr:clientData/>
  </xdr:oneCellAnchor>
  <xdr:twoCellAnchor>
    <xdr:from>
      <xdr:col>24</xdr:col>
      <xdr:colOff>469900</xdr:colOff>
      <xdr:row>60</xdr:row>
      <xdr:rowOff>68834</xdr:rowOff>
    </xdr:from>
    <xdr:to>
      <xdr:col>24</xdr:col>
      <xdr:colOff>647700</xdr:colOff>
      <xdr:row>60</xdr:row>
      <xdr:rowOff>68834</xdr:rowOff>
    </xdr:to>
    <xdr:cxnSp macro="">
      <xdr:nvCxnSpPr>
        <xdr:cNvPr id="312" name="直線コネクタ 311"/>
        <xdr:cNvCxnSpPr/>
      </xdr:nvCxnSpPr>
      <xdr:spPr>
        <a:xfrm>
          <a:off x="16929100" y="103558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158597</xdr:rowOff>
    </xdr:from>
    <xdr:to>
      <xdr:col>24</xdr:col>
      <xdr:colOff>558800</xdr:colOff>
      <xdr:row>60</xdr:row>
      <xdr:rowOff>161493</xdr:rowOff>
    </xdr:to>
    <xdr:cxnSp macro="">
      <xdr:nvCxnSpPr>
        <xdr:cNvPr id="313" name="直線コネクタ 312"/>
        <xdr:cNvCxnSpPr/>
      </xdr:nvCxnSpPr>
      <xdr:spPr>
        <a:xfrm>
          <a:off x="16179800" y="10445597"/>
          <a:ext cx="8382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148403</xdr:rowOff>
    </xdr:from>
    <xdr:ext cx="762000" cy="259045"/>
    <xdr:sp macro="" textlink="">
      <xdr:nvSpPr>
        <xdr:cNvPr id="314" name="定員管理の状況平均値テキスト"/>
        <xdr:cNvSpPr txBox="1"/>
      </xdr:nvSpPr>
      <xdr:spPr>
        <a:xfrm>
          <a:off x="17106900" y="1043540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9.18</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4876</xdr:rowOff>
    </xdr:from>
    <xdr:to>
      <xdr:col>24</xdr:col>
      <xdr:colOff>609600</xdr:colOff>
      <xdr:row>61</xdr:row>
      <xdr:rowOff>106476</xdr:rowOff>
    </xdr:to>
    <xdr:sp macro="" textlink="">
      <xdr:nvSpPr>
        <xdr:cNvPr id="315" name="フローチャート : 判断 314"/>
        <xdr:cNvSpPr/>
      </xdr:nvSpPr>
      <xdr:spPr>
        <a:xfrm>
          <a:off x="16967200" y="10463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158597</xdr:rowOff>
    </xdr:from>
    <xdr:to>
      <xdr:col>23</xdr:col>
      <xdr:colOff>406400</xdr:colOff>
      <xdr:row>60</xdr:row>
      <xdr:rowOff>159563</xdr:rowOff>
    </xdr:to>
    <xdr:cxnSp macro="">
      <xdr:nvCxnSpPr>
        <xdr:cNvPr id="316" name="直線コネクタ 315"/>
        <xdr:cNvCxnSpPr/>
      </xdr:nvCxnSpPr>
      <xdr:spPr>
        <a:xfrm flipV="1">
          <a:off x="15290800" y="10445597"/>
          <a:ext cx="889000" cy="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157505</xdr:rowOff>
    </xdr:from>
    <xdr:to>
      <xdr:col>23</xdr:col>
      <xdr:colOff>457200</xdr:colOff>
      <xdr:row>61</xdr:row>
      <xdr:rowOff>87655</xdr:rowOff>
    </xdr:to>
    <xdr:sp macro="" textlink="">
      <xdr:nvSpPr>
        <xdr:cNvPr id="317" name="フローチャート : 判断 316"/>
        <xdr:cNvSpPr/>
      </xdr:nvSpPr>
      <xdr:spPr>
        <a:xfrm>
          <a:off x="16129000" y="104445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61</xdr:row>
      <xdr:rowOff>72432</xdr:rowOff>
    </xdr:from>
    <xdr:ext cx="736600" cy="259045"/>
    <xdr:sp macro="" textlink="">
      <xdr:nvSpPr>
        <xdr:cNvPr id="318" name="テキスト ボックス 317"/>
        <xdr:cNvSpPr txBox="1"/>
      </xdr:nvSpPr>
      <xdr:spPr>
        <a:xfrm>
          <a:off x="15798800" y="105308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159563</xdr:rowOff>
    </xdr:from>
    <xdr:to>
      <xdr:col>22</xdr:col>
      <xdr:colOff>203200</xdr:colOff>
      <xdr:row>60</xdr:row>
      <xdr:rowOff>164388</xdr:rowOff>
    </xdr:to>
    <xdr:cxnSp macro="">
      <xdr:nvCxnSpPr>
        <xdr:cNvPr id="319" name="直線コネクタ 318"/>
        <xdr:cNvCxnSpPr/>
      </xdr:nvCxnSpPr>
      <xdr:spPr>
        <a:xfrm flipV="1">
          <a:off x="14401800" y="10446563"/>
          <a:ext cx="889000" cy="48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15011</xdr:rowOff>
    </xdr:from>
    <xdr:to>
      <xdr:col>22</xdr:col>
      <xdr:colOff>254000</xdr:colOff>
      <xdr:row>61</xdr:row>
      <xdr:rowOff>116611</xdr:rowOff>
    </xdr:to>
    <xdr:sp macro="" textlink="">
      <xdr:nvSpPr>
        <xdr:cNvPr id="320" name="フローチャート : 判断 319"/>
        <xdr:cNvSpPr/>
      </xdr:nvSpPr>
      <xdr:spPr>
        <a:xfrm>
          <a:off x="15240000" y="10473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101388</xdr:rowOff>
    </xdr:from>
    <xdr:ext cx="762000" cy="259045"/>
    <xdr:sp macro="" textlink="">
      <xdr:nvSpPr>
        <xdr:cNvPr id="321" name="テキスト ボックス 320"/>
        <xdr:cNvSpPr txBox="1"/>
      </xdr:nvSpPr>
      <xdr:spPr>
        <a:xfrm>
          <a:off x="14909800" y="10559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9.39</a:t>
          </a:r>
          <a:endParaRPr kumimoji="1" lang="ja-JP" altLang="en-US" sz="1000" b="1">
            <a:solidFill>
              <a:srgbClr val="000080"/>
            </a:solidFill>
            <a:latin typeface="ＭＳ Ｐゴシック"/>
          </a:endParaRPr>
        </a:p>
      </xdr:txBody>
    </xdr:sp>
    <xdr:clientData/>
  </xdr:oneCellAnchor>
  <xdr:twoCellAnchor>
    <xdr:from>
      <xdr:col>19</xdr:col>
      <xdr:colOff>482600</xdr:colOff>
      <xdr:row>60</xdr:row>
      <xdr:rowOff>164388</xdr:rowOff>
    </xdr:from>
    <xdr:to>
      <xdr:col>21</xdr:col>
      <xdr:colOff>0</xdr:colOff>
      <xdr:row>60</xdr:row>
      <xdr:rowOff>169697</xdr:rowOff>
    </xdr:to>
    <xdr:cxnSp macro="">
      <xdr:nvCxnSpPr>
        <xdr:cNvPr id="322" name="直線コネクタ 321"/>
        <xdr:cNvCxnSpPr/>
      </xdr:nvCxnSpPr>
      <xdr:spPr>
        <a:xfrm flipV="1">
          <a:off x="13512800" y="10451388"/>
          <a:ext cx="889000" cy="5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13564</xdr:rowOff>
    </xdr:from>
    <xdr:to>
      <xdr:col>21</xdr:col>
      <xdr:colOff>50800</xdr:colOff>
      <xdr:row>61</xdr:row>
      <xdr:rowOff>115164</xdr:rowOff>
    </xdr:to>
    <xdr:sp macro="" textlink="">
      <xdr:nvSpPr>
        <xdr:cNvPr id="323" name="フローチャート : 判断 322"/>
        <xdr:cNvSpPr/>
      </xdr:nvSpPr>
      <xdr:spPr>
        <a:xfrm>
          <a:off x="14351000" y="10472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99941</xdr:rowOff>
    </xdr:from>
    <xdr:ext cx="762000" cy="259045"/>
    <xdr:sp macro="" textlink="">
      <xdr:nvSpPr>
        <xdr:cNvPr id="324" name="テキスト ボックス 323"/>
        <xdr:cNvSpPr txBox="1"/>
      </xdr:nvSpPr>
      <xdr:spPr>
        <a:xfrm>
          <a:off x="14020800" y="1055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9.36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15494</xdr:rowOff>
    </xdr:from>
    <xdr:to>
      <xdr:col>19</xdr:col>
      <xdr:colOff>533400</xdr:colOff>
      <xdr:row>61</xdr:row>
      <xdr:rowOff>117094</xdr:rowOff>
    </xdr:to>
    <xdr:sp macro="" textlink="">
      <xdr:nvSpPr>
        <xdr:cNvPr id="325" name="フローチャート : 判断 324"/>
        <xdr:cNvSpPr/>
      </xdr:nvSpPr>
      <xdr:spPr>
        <a:xfrm>
          <a:off x="13462000" y="1047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101871</xdr:rowOff>
    </xdr:from>
    <xdr:ext cx="762000" cy="259045"/>
    <xdr:sp macro="" textlink="">
      <xdr:nvSpPr>
        <xdr:cNvPr id="326" name="テキスト ボックス 325"/>
        <xdr:cNvSpPr txBox="1"/>
      </xdr:nvSpPr>
      <xdr:spPr>
        <a:xfrm>
          <a:off x="13131800" y="105603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9.40</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27" name="テキスト ボックス 326"/>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28" name="テキスト ボックス 327"/>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29" name="テキスト ボックス 328"/>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0" name="テキスト ボックス 329"/>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1" name="テキスト ボックス 330"/>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60</xdr:row>
      <xdr:rowOff>110693</xdr:rowOff>
    </xdr:from>
    <xdr:to>
      <xdr:col>24</xdr:col>
      <xdr:colOff>609600</xdr:colOff>
      <xdr:row>61</xdr:row>
      <xdr:rowOff>40843</xdr:rowOff>
    </xdr:to>
    <xdr:sp macro="" textlink="">
      <xdr:nvSpPr>
        <xdr:cNvPr id="332" name="円/楕円 331"/>
        <xdr:cNvSpPr/>
      </xdr:nvSpPr>
      <xdr:spPr>
        <a:xfrm>
          <a:off x="16967200" y="103976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60</xdr:row>
      <xdr:rowOff>31970</xdr:rowOff>
    </xdr:from>
    <xdr:ext cx="762000" cy="259045"/>
    <xdr:sp macro="" textlink="">
      <xdr:nvSpPr>
        <xdr:cNvPr id="333" name="定員管理の状況該当値テキスト"/>
        <xdr:cNvSpPr txBox="1"/>
      </xdr:nvSpPr>
      <xdr:spPr>
        <a:xfrm>
          <a:off x="17106900" y="103189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7.82</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107797</xdr:rowOff>
    </xdr:from>
    <xdr:to>
      <xdr:col>23</xdr:col>
      <xdr:colOff>457200</xdr:colOff>
      <xdr:row>61</xdr:row>
      <xdr:rowOff>37947</xdr:rowOff>
    </xdr:to>
    <xdr:sp macro="" textlink="">
      <xdr:nvSpPr>
        <xdr:cNvPr id="334" name="円/楕円 333"/>
        <xdr:cNvSpPr/>
      </xdr:nvSpPr>
      <xdr:spPr>
        <a:xfrm>
          <a:off x="16129000" y="10394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48124</xdr:rowOff>
    </xdr:from>
    <xdr:ext cx="736600" cy="259045"/>
    <xdr:sp macro="" textlink="">
      <xdr:nvSpPr>
        <xdr:cNvPr id="335" name="テキスト ボックス 334"/>
        <xdr:cNvSpPr txBox="1"/>
      </xdr:nvSpPr>
      <xdr:spPr>
        <a:xfrm>
          <a:off x="15798800" y="101636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7.76</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108763</xdr:rowOff>
    </xdr:from>
    <xdr:to>
      <xdr:col>22</xdr:col>
      <xdr:colOff>254000</xdr:colOff>
      <xdr:row>61</xdr:row>
      <xdr:rowOff>38913</xdr:rowOff>
    </xdr:to>
    <xdr:sp macro="" textlink="">
      <xdr:nvSpPr>
        <xdr:cNvPr id="336" name="円/楕円 335"/>
        <xdr:cNvSpPr/>
      </xdr:nvSpPr>
      <xdr:spPr>
        <a:xfrm>
          <a:off x="15240000" y="1039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49090</xdr:rowOff>
    </xdr:from>
    <xdr:ext cx="762000" cy="259045"/>
    <xdr:sp macro="" textlink="">
      <xdr:nvSpPr>
        <xdr:cNvPr id="337" name="テキスト ボックス 336"/>
        <xdr:cNvSpPr txBox="1"/>
      </xdr:nvSpPr>
      <xdr:spPr>
        <a:xfrm>
          <a:off x="14909800" y="101646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113588</xdr:rowOff>
    </xdr:from>
    <xdr:to>
      <xdr:col>21</xdr:col>
      <xdr:colOff>50800</xdr:colOff>
      <xdr:row>61</xdr:row>
      <xdr:rowOff>43738</xdr:rowOff>
    </xdr:to>
    <xdr:sp macro="" textlink="">
      <xdr:nvSpPr>
        <xdr:cNvPr id="338" name="円/楕円 337"/>
        <xdr:cNvSpPr/>
      </xdr:nvSpPr>
      <xdr:spPr>
        <a:xfrm>
          <a:off x="14351000" y="10400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53915</xdr:rowOff>
    </xdr:from>
    <xdr:ext cx="762000" cy="259045"/>
    <xdr:sp macro="" textlink="">
      <xdr:nvSpPr>
        <xdr:cNvPr id="339" name="テキスト ボックス 338"/>
        <xdr:cNvSpPr txBox="1"/>
      </xdr:nvSpPr>
      <xdr:spPr>
        <a:xfrm>
          <a:off x="14020800" y="101694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7.88</a:t>
          </a:r>
          <a:endParaRPr kumimoji="1" lang="ja-JP" altLang="en-US" sz="1000" b="1">
            <a:solidFill>
              <a:srgbClr val="FF0000"/>
            </a:solidFill>
            <a:latin typeface="ＭＳ Ｐゴシック"/>
          </a:endParaRPr>
        </a:p>
      </xdr:txBody>
    </xdr:sp>
    <xdr:clientData/>
  </xdr:oneCellAnchor>
  <xdr:twoCellAnchor>
    <xdr:from>
      <xdr:col>19</xdr:col>
      <xdr:colOff>431800</xdr:colOff>
      <xdr:row>60</xdr:row>
      <xdr:rowOff>118897</xdr:rowOff>
    </xdr:from>
    <xdr:to>
      <xdr:col>19</xdr:col>
      <xdr:colOff>533400</xdr:colOff>
      <xdr:row>61</xdr:row>
      <xdr:rowOff>49047</xdr:rowOff>
    </xdr:to>
    <xdr:sp macro="" textlink="">
      <xdr:nvSpPr>
        <xdr:cNvPr id="340" name="円/楕円 339"/>
        <xdr:cNvSpPr/>
      </xdr:nvSpPr>
      <xdr:spPr>
        <a:xfrm>
          <a:off x="13462000" y="10405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59224</xdr:rowOff>
    </xdr:from>
    <xdr:ext cx="762000" cy="259045"/>
    <xdr:sp macro="" textlink="">
      <xdr:nvSpPr>
        <xdr:cNvPr id="341" name="テキスト ボックス 340"/>
        <xdr:cNvSpPr txBox="1"/>
      </xdr:nvSpPr>
      <xdr:spPr>
        <a:xfrm>
          <a:off x="13131800" y="101747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2" name="正方形/長方形 341"/>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3" name="テキスト ボックス 342"/>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4" name="テキスト ボックス 343"/>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[6.5%]</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5" name="正方形/長方形 344"/>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46" name="正方形/長方形 345"/>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47" name="正方形/長方形 346"/>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48" name="正方形/長方形 347"/>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49" name="正方形/長方形 348"/>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0" name="正方形/長方形 349"/>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1" name="正方形/長方形 350"/>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2" name="正方形/長方形 351"/>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3" name="正方形/長方形 352"/>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4" name="テキスト ボックス 353"/>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実質公債費比率は、平成１９年度決算（</a:t>
          </a:r>
          <a:r>
            <a:rPr lang="ja-JP" altLang="en-US" sz="1100">
              <a:solidFill>
                <a:schemeClr val="dk1"/>
              </a:solidFill>
              <a:effectLst/>
              <a:latin typeface="+mn-lt"/>
              <a:ea typeface="+mn-ea"/>
              <a:cs typeface="+mn-cs"/>
            </a:rPr>
            <a:t>１８．１</a:t>
          </a:r>
          <a:r>
            <a:rPr lang="ja-JP" altLang="ja-JP" sz="1100">
              <a:solidFill>
                <a:schemeClr val="dk1"/>
              </a:solidFill>
              <a:effectLst/>
              <a:latin typeface="+mn-lt"/>
              <a:ea typeface="+mn-ea"/>
              <a:cs typeface="+mn-cs"/>
            </a:rPr>
            <a:t>％）以降低下し続けて</a:t>
          </a:r>
          <a:r>
            <a:rPr lang="ja-JP" altLang="en-US" sz="1100">
              <a:solidFill>
                <a:schemeClr val="dk1"/>
              </a:solidFill>
              <a:effectLst/>
              <a:latin typeface="+mn-lt"/>
              <a:ea typeface="+mn-ea"/>
              <a:cs typeface="+mn-cs"/>
            </a:rPr>
            <a:t>お</a:t>
          </a:r>
          <a:r>
            <a:rPr lang="ja-JP" altLang="ja-JP" sz="1100">
              <a:solidFill>
                <a:schemeClr val="dk1"/>
              </a:solidFill>
              <a:effectLst/>
              <a:latin typeface="+mn-lt"/>
              <a:ea typeface="+mn-ea"/>
              <a:cs typeface="+mn-cs"/>
            </a:rPr>
            <a:t>り、平成２８年度は前年度から０．２ポイント低下して６</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５％となり、類似団体平均を下回っている。</a:t>
          </a:r>
        </a:p>
        <a:p>
          <a:r>
            <a:rPr lang="ja-JP" altLang="ja-JP" sz="1100">
              <a:solidFill>
                <a:schemeClr val="dk1"/>
              </a:solidFill>
              <a:effectLst/>
              <a:latin typeface="+mn-lt"/>
              <a:ea typeface="+mn-ea"/>
              <a:cs typeface="+mn-cs"/>
            </a:rPr>
            <a:t>　単年度比率をみると、分母にあたる標準財政規模が</a:t>
          </a:r>
          <a:r>
            <a:rPr lang="ja-JP" altLang="en-US" sz="1100">
              <a:solidFill>
                <a:schemeClr val="dk1"/>
              </a:solidFill>
              <a:effectLst/>
              <a:latin typeface="+mn-lt"/>
              <a:ea typeface="+mn-ea"/>
              <a:cs typeface="+mn-cs"/>
            </a:rPr>
            <a:t>、</a:t>
          </a:r>
          <a:r>
            <a:rPr lang="ja-JP" altLang="ja-JP" sz="1100">
              <a:solidFill>
                <a:schemeClr val="dk1"/>
              </a:solidFill>
              <a:effectLst/>
              <a:latin typeface="+mn-lt"/>
              <a:ea typeface="+mn-ea"/>
              <a:cs typeface="+mn-cs"/>
            </a:rPr>
            <a:t>普通交付税</a:t>
          </a:r>
          <a:r>
            <a:rPr lang="ja-JP" altLang="en-US" sz="1100">
              <a:solidFill>
                <a:schemeClr val="dk1"/>
              </a:solidFill>
              <a:effectLst/>
              <a:latin typeface="+mn-lt"/>
              <a:ea typeface="+mn-ea"/>
              <a:cs typeface="+mn-cs"/>
            </a:rPr>
            <a:t>や</a:t>
          </a:r>
          <a:r>
            <a:rPr lang="ja-JP" altLang="ja-JP" sz="1100">
              <a:solidFill>
                <a:schemeClr val="dk1"/>
              </a:solidFill>
              <a:effectLst/>
              <a:latin typeface="+mn-lt"/>
              <a:ea typeface="+mn-ea"/>
              <a:cs typeface="+mn-cs"/>
            </a:rPr>
            <a:t>臨時財政対策債の減少などにより減少したことで、前年度比では上昇しているが、３カ年平均での算出により全体として比率は低下している。</a:t>
          </a:r>
          <a:r>
            <a:rPr lang="ja-JP" altLang="en-US" sz="1100">
              <a:solidFill>
                <a:schemeClr val="dk1"/>
              </a:solidFill>
              <a:effectLst/>
              <a:latin typeface="+mn-lt"/>
              <a:ea typeface="+mn-ea"/>
              <a:cs typeface="+mn-cs"/>
            </a:rPr>
            <a:t>なお、分子における大きな変動要因はない。</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今後、普通交付税の合併算定替えの段階的縮減などによる標準財政規模の減少により、比率はさらに上昇すると見込まれるため、地方債の繰上償還を着実に実施することで財政の健全化に努めていく。</a:t>
          </a:r>
          <a:endParaRPr lang="ja-JP" altLang="ja-JP" sz="1100">
            <a:effectLst/>
          </a:endParaRPr>
        </a:p>
      </xdr:txBody>
    </xdr:sp>
    <xdr:clientData/>
  </xdr:twoCellAnchor>
  <xdr:oneCellAnchor>
    <xdr:from>
      <xdr:col>18</xdr:col>
      <xdr:colOff>444500</xdr:colOff>
      <xdr:row>32</xdr:row>
      <xdr:rowOff>101600</xdr:rowOff>
    </xdr:from>
    <xdr:ext cx="298543" cy="225703"/>
    <xdr:sp macro="" textlink="">
      <xdr:nvSpPr>
        <xdr:cNvPr id="355" name="テキスト ボックス 354"/>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56" name="直線コネクタ 355"/>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57" name="テキスト ボックス 356"/>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482600</xdr:colOff>
      <xdr:row>45</xdr:row>
      <xdr:rowOff>74083</xdr:rowOff>
    </xdr:from>
    <xdr:to>
      <xdr:col>26</xdr:col>
      <xdr:colOff>76200</xdr:colOff>
      <xdr:row>45</xdr:row>
      <xdr:rowOff>74083</xdr:rowOff>
    </xdr:to>
    <xdr:cxnSp macro="">
      <xdr:nvCxnSpPr>
        <xdr:cNvPr id="358" name="直線コネクタ 357"/>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103310</xdr:rowOff>
    </xdr:from>
    <xdr:ext cx="762000" cy="259045"/>
    <xdr:sp macro="" textlink="">
      <xdr:nvSpPr>
        <xdr:cNvPr id="359" name="テキスト ボックス 358"/>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43</xdr:row>
      <xdr:rowOff>14817</xdr:rowOff>
    </xdr:from>
    <xdr:to>
      <xdr:col>26</xdr:col>
      <xdr:colOff>76200</xdr:colOff>
      <xdr:row>43</xdr:row>
      <xdr:rowOff>14817</xdr:rowOff>
    </xdr:to>
    <xdr:cxnSp macro="">
      <xdr:nvCxnSpPr>
        <xdr:cNvPr id="360" name="直線コネクタ 359"/>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44044</xdr:rowOff>
    </xdr:from>
    <xdr:ext cx="762000" cy="259045"/>
    <xdr:sp macro="" textlink="">
      <xdr:nvSpPr>
        <xdr:cNvPr id="361" name="テキスト ボックス 360"/>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2" name="直線コネクタ 361"/>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3" name="テキスト ボックス 362"/>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38</xdr:row>
      <xdr:rowOff>67733</xdr:rowOff>
    </xdr:from>
    <xdr:to>
      <xdr:col>26</xdr:col>
      <xdr:colOff>76200</xdr:colOff>
      <xdr:row>38</xdr:row>
      <xdr:rowOff>67733</xdr:rowOff>
    </xdr:to>
    <xdr:cxnSp macro="">
      <xdr:nvCxnSpPr>
        <xdr:cNvPr id="364" name="直線コネクタ 363"/>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37</xdr:row>
      <xdr:rowOff>96960</xdr:rowOff>
    </xdr:from>
    <xdr:ext cx="762000" cy="259045"/>
    <xdr:sp macro="" textlink="">
      <xdr:nvSpPr>
        <xdr:cNvPr id="365" name="テキスト ボックス 364"/>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482600</xdr:colOff>
      <xdr:row>36</xdr:row>
      <xdr:rowOff>8467</xdr:rowOff>
    </xdr:from>
    <xdr:to>
      <xdr:col>26</xdr:col>
      <xdr:colOff>76200</xdr:colOff>
      <xdr:row>36</xdr:row>
      <xdr:rowOff>8467</xdr:rowOff>
    </xdr:to>
    <xdr:cxnSp macro="">
      <xdr:nvCxnSpPr>
        <xdr:cNvPr id="366" name="直線コネクタ 365"/>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35</xdr:row>
      <xdr:rowOff>37694</xdr:rowOff>
    </xdr:from>
    <xdr:ext cx="762000" cy="259045"/>
    <xdr:sp macro="" textlink="">
      <xdr:nvSpPr>
        <xdr:cNvPr id="367" name="テキスト ボックス 366"/>
        <xdr:cNvSpPr txBox="1"/>
      </xdr:nvSpPr>
      <xdr:spPr>
        <a:xfrm>
          <a:off x="1206500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68" name="直線コネクタ 367"/>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69"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59267</xdr:rowOff>
    </xdr:from>
    <xdr:to>
      <xdr:col>24</xdr:col>
      <xdr:colOff>558800</xdr:colOff>
      <xdr:row>44</xdr:row>
      <xdr:rowOff>52494</xdr:rowOff>
    </xdr:to>
    <xdr:cxnSp macro="">
      <xdr:nvCxnSpPr>
        <xdr:cNvPr id="370" name="直線コネクタ 369"/>
        <xdr:cNvCxnSpPr/>
      </xdr:nvCxnSpPr>
      <xdr:spPr>
        <a:xfrm flipV="1">
          <a:off x="17018000" y="6060017"/>
          <a:ext cx="0" cy="15362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24571</xdr:rowOff>
    </xdr:from>
    <xdr:ext cx="762000" cy="259045"/>
    <xdr:sp macro="" textlink="">
      <xdr:nvSpPr>
        <xdr:cNvPr id="371" name="公債費負担の状況最小値テキスト"/>
        <xdr:cNvSpPr txBox="1"/>
      </xdr:nvSpPr>
      <xdr:spPr>
        <a:xfrm>
          <a:off x="17106900" y="7568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17.6</a:t>
          </a:r>
          <a:endParaRPr kumimoji="1" lang="ja-JP" altLang="en-US" sz="1000" b="1">
            <a:latin typeface="ＭＳ Ｐゴシック"/>
          </a:endParaRPr>
        </a:p>
      </xdr:txBody>
    </xdr:sp>
    <xdr:clientData/>
  </xdr:oneCellAnchor>
  <xdr:twoCellAnchor>
    <xdr:from>
      <xdr:col>24</xdr:col>
      <xdr:colOff>469900</xdr:colOff>
      <xdr:row>44</xdr:row>
      <xdr:rowOff>52494</xdr:rowOff>
    </xdr:from>
    <xdr:to>
      <xdr:col>24</xdr:col>
      <xdr:colOff>647700</xdr:colOff>
      <xdr:row>44</xdr:row>
      <xdr:rowOff>52494</xdr:rowOff>
    </xdr:to>
    <xdr:cxnSp macro="">
      <xdr:nvCxnSpPr>
        <xdr:cNvPr id="372" name="直線コネクタ 371"/>
        <xdr:cNvCxnSpPr/>
      </xdr:nvCxnSpPr>
      <xdr:spPr>
        <a:xfrm>
          <a:off x="16929100" y="7596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33</xdr:row>
      <xdr:rowOff>145644</xdr:rowOff>
    </xdr:from>
    <xdr:ext cx="762000" cy="259045"/>
    <xdr:sp macro="" textlink="">
      <xdr:nvSpPr>
        <xdr:cNvPr id="373" name="公債費負担の状況最大値テキスト"/>
        <xdr:cNvSpPr txBox="1"/>
      </xdr:nvSpPr>
      <xdr:spPr>
        <a:xfrm>
          <a:off x="17106900" y="5803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1.5</a:t>
          </a:r>
          <a:endParaRPr kumimoji="1" lang="ja-JP" altLang="en-US" sz="1000" b="1">
            <a:latin typeface="ＭＳ Ｐゴシック"/>
          </a:endParaRPr>
        </a:p>
      </xdr:txBody>
    </xdr:sp>
    <xdr:clientData/>
  </xdr:oneCellAnchor>
  <xdr:twoCellAnchor>
    <xdr:from>
      <xdr:col>24</xdr:col>
      <xdr:colOff>469900</xdr:colOff>
      <xdr:row>35</xdr:row>
      <xdr:rowOff>59267</xdr:rowOff>
    </xdr:from>
    <xdr:to>
      <xdr:col>24</xdr:col>
      <xdr:colOff>647700</xdr:colOff>
      <xdr:row>35</xdr:row>
      <xdr:rowOff>59267</xdr:rowOff>
    </xdr:to>
    <xdr:cxnSp macro="">
      <xdr:nvCxnSpPr>
        <xdr:cNvPr id="374" name="直線コネクタ 373"/>
        <xdr:cNvCxnSpPr/>
      </xdr:nvCxnSpPr>
      <xdr:spPr>
        <a:xfrm>
          <a:off x="16929100" y="60600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16933</xdr:rowOff>
    </xdr:from>
    <xdr:to>
      <xdr:col>24</xdr:col>
      <xdr:colOff>558800</xdr:colOff>
      <xdr:row>39</xdr:row>
      <xdr:rowOff>33020</xdr:rowOff>
    </xdr:to>
    <xdr:cxnSp macro="">
      <xdr:nvCxnSpPr>
        <xdr:cNvPr id="375" name="直線コネクタ 374"/>
        <xdr:cNvCxnSpPr/>
      </xdr:nvCxnSpPr>
      <xdr:spPr>
        <a:xfrm flipV="1">
          <a:off x="16179800" y="670348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155381</xdr:rowOff>
    </xdr:from>
    <xdr:ext cx="762000" cy="259045"/>
    <xdr:sp macro="" textlink="">
      <xdr:nvSpPr>
        <xdr:cNvPr id="376" name="公債費負担の状況平均値テキスト"/>
        <xdr:cNvSpPr txBox="1"/>
      </xdr:nvSpPr>
      <xdr:spPr>
        <a:xfrm>
          <a:off x="17106900" y="68419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9.2</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11854</xdr:rowOff>
    </xdr:from>
    <xdr:to>
      <xdr:col>24</xdr:col>
      <xdr:colOff>609600</xdr:colOff>
      <xdr:row>40</xdr:row>
      <xdr:rowOff>113454</xdr:rowOff>
    </xdr:to>
    <xdr:sp macro="" textlink="">
      <xdr:nvSpPr>
        <xdr:cNvPr id="377" name="フローチャート : 判断 376"/>
        <xdr:cNvSpPr/>
      </xdr:nvSpPr>
      <xdr:spPr>
        <a:xfrm>
          <a:off x="16967200" y="6869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33020</xdr:rowOff>
    </xdr:from>
    <xdr:to>
      <xdr:col>23</xdr:col>
      <xdr:colOff>406400</xdr:colOff>
      <xdr:row>39</xdr:row>
      <xdr:rowOff>113454</xdr:rowOff>
    </xdr:to>
    <xdr:cxnSp macro="">
      <xdr:nvCxnSpPr>
        <xdr:cNvPr id="378" name="直線コネクタ 377"/>
        <xdr:cNvCxnSpPr/>
      </xdr:nvCxnSpPr>
      <xdr:spPr>
        <a:xfrm flipV="1">
          <a:off x="15290800" y="671957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44027</xdr:rowOff>
    </xdr:from>
    <xdr:to>
      <xdr:col>23</xdr:col>
      <xdr:colOff>457200</xdr:colOff>
      <xdr:row>40</xdr:row>
      <xdr:rowOff>145627</xdr:rowOff>
    </xdr:to>
    <xdr:sp macro="" textlink="">
      <xdr:nvSpPr>
        <xdr:cNvPr id="379" name="フローチャート : 判断 378"/>
        <xdr:cNvSpPr/>
      </xdr:nvSpPr>
      <xdr:spPr>
        <a:xfrm>
          <a:off x="16129000" y="69020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130404</xdr:rowOff>
    </xdr:from>
    <xdr:ext cx="736600" cy="259045"/>
    <xdr:sp macro="" textlink="">
      <xdr:nvSpPr>
        <xdr:cNvPr id="380" name="テキスト ボックス 379"/>
        <xdr:cNvSpPr txBox="1"/>
      </xdr:nvSpPr>
      <xdr:spPr>
        <a:xfrm>
          <a:off x="15798800" y="698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39</xdr:row>
      <xdr:rowOff>113454</xdr:rowOff>
    </xdr:from>
    <xdr:to>
      <xdr:col>22</xdr:col>
      <xdr:colOff>203200</xdr:colOff>
      <xdr:row>40</xdr:row>
      <xdr:rowOff>62654</xdr:rowOff>
    </xdr:to>
    <xdr:cxnSp macro="">
      <xdr:nvCxnSpPr>
        <xdr:cNvPr id="381" name="直線コネクタ 380"/>
        <xdr:cNvCxnSpPr/>
      </xdr:nvCxnSpPr>
      <xdr:spPr>
        <a:xfrm flipV="1">
          <a:off x="14401800" y="6800004"/>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164677</xdr:rowOff>
    </xdr:from>
    <xdr:to>
      <xdr:col>22</xdr:col>
      <xdr:colOff>254000</xdr:colOff>
      <xdr:row>41</xdr:row>
      <xdr:rowOff>94827</xdr:rowOff>
    </xdr:to>
    <xdr:sp macro="" textlink="">
      <xdr:nvSpPr>
        <xdr:cNvPr id="382" name="フローチャート : 判断 381"/>
        <xdr:cNvSpPr/>
      </xdr:nvSpPr>
      <xdr:spPr>
        <a:xfrm>
          <a:off x="15240000" y="7022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79604</xdr:rowOff>
    </xdr:from>
    <xdr:ext cx="762000" cy="259045"/>
    <xdr:sp macro="" textlink="">
      <xdr:nvSpPr>
        <xdr:cNvPr id="383" name="テキスト ボックス 382"/>
        <xdr:cNvSpPr txBox="1"/>
      </xdr:nvSpPr>
      <xdr:spPr>
        <a:xfrm>
          <a:off x="14909800" y="7109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482600</xdr:colOff>
      <xdr:row>40</xdr:row>
      <xdr:rowOff>62654</xdr:rowOff>
    </xdr:from>
    <xdr:to>
      <xdr:col>21</xdr:col>
      <xdr:colOff>0</xdr:colOff>
      <xdr:row>41</xdr:row>
      <xdr:rowOff>44027</xdr:rowOff>
    </xdr:to>
    <xdr:cxnSp macro="">
      <xdr:nvCxnSpPr>
        <xdr:cNvPr id="384" name="直線コネクタ 383"/>
        <xdr:cNvCxnSpPr/>
      </xdr:nvCxnSpPr>
      <xdr:spPr>
        <a:xfrm flipV="1">
          <a:off x="13512800" y="6920654"/>
          <a:ext cx="889000" cy="15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65617</xdr:rowOff>
    </xdr:from>
    <xdr:to>
      <xdr:col>21</xdr:col>
      <xdr:colOff>50800</xdr:colOff>
      <xdr:row>41</xdr:row>
      <xdr:rowOff>167217</xdr:rowOff>
    </xdr:to>
    <xdr:sp macro="" textlink="">
      <xdr:nvSpPr>
        <xdr:cNvPr id="385" name="フローチャート : 判断 384"/>
        <xdr:cNvSpPr/>
      </xdr:nvSpPr>
      <xdr:spPr>
        <a:xfrm>
          <a:off x="14351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151994</xdr:rowOff>
    </xdr:from>
    <xdr:ext cx="762000" cy="259045"/>
    <xdr:sp macro="" textlink="">
      <xdr:nvSpPr>
        <xdr:cNvPr id="386" name="テキスト ボックス 385"/>
        <xdr:cNvSpPr txBox="1"/>
      </xdr:nvSpPr>
      <xdr:spPr>
        <a:xfrm>
          <a:off x="14020800" y="718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129963</xdr:rowOff>
    </xdr:from>
    <xdr:to>
      <xdr:col>19</xdr:col>
      <xdr:colOff>533400</xdr:colOff>
      <xdr:row>42</xdr:row>
      <xdr:rowOff>60113</xdr:rowOff>
    </xdr:to>
    <xdr:sp macro="" textlink="">
      <xdr:nvSpPr>
        <xdr:cNvPr id="387" name="フローチャート : 判断 386"/>
        <xdr:cNvSpPr/>
      </xdr:nvSpPr>
      <xdr:spPr>
        <a:xfrm>
          <a:off x="13462000" y="7159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44890</xdr:rowOff>
    </xdr:from>
    <xdr:ext cx="762000" cy="259045"/>
    <xdr:sp macro="" textlink="">
      <xdr:nvSpPr>
        <xdr:cNvPr id="388" name="テキスト ボックス 387"/>
        <xdr:cNvSpPr txBox="1"/>
      </xdr:nvSpPr>
      <xdr:spPr>
        <a:xfrm>
          <a:off x="13131800" y="7245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89" name="テキスト ボックス 388"/>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0" name="テキスト ボックス 389"/>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1" name="テキスト ボックス 390"/>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2" name="テキスト ボックス 391"/>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3" name="テキスト ボックス 392"/>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38</xdr:row>
      <xdr:rowOff>137583</xdr:rowOff>
    </xdr:from>
    <xdr:to>
      <xdr:col>24</xdr:col>
      <xdr:colOff>609600</xdr:colOff>
      <xdr:row>39</xdr:row>
      <xdr:rowOff>67733</xdr:rowOff>
    </xdr:to>
    <xdr:sp macro="" textlink="">
      <xdr:nvSpPr>
        <xdr:cNvPr id="394" name="円/楕円 393"/>
        <xdr:cNvSpPr/>
      </xdr:nvSpPr>
      <xdr:spPr>
        <a:xfrm>
          <a:off x="16967200" y="66526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37</xdr:row>
      <xdr:rowOff>154110</xdr:rowOff>
    </xdr:from>
    <xdr:ext cx="762000" cy="259045"/>
    <xdr:sp macro="" textlink="">
      <xdr:nvSpPr>
        <xdr:cNvPr id="395" name="公債費負担の状況該当値テキスト"/>
        <xdr:cNvSpPr txBox="1"/>
      </xdr:nvSpPr>
      <xdr:spPr>
        <a:xfrm>
          <a:off x="17106900" y="6497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6.5</a:t>
          </a:r>
          <a:endParaRPr kumimoji="1" lang="ja-JP" altLang="en-US" sz="1000" b="1">
            <a:solidFill>
              <a:srgbClr val="FF0000"/>
            </a:solidFill>
            <a:latin typeface="ＭＳ Ｐゴシック"/>
          </a:endParaRPr>
        </a:p>
      </xdr:txBody>
    </xdr:sp>
    <xdr:clientData/>
  </xdr:oneCellAnchor>
  <xdr:twoCellAnchor>
    <xdr:from>
      <xdr:col>23</xdr:col>
      <xdr:colOff>355600</xdr:colOff>
      <xdr:row>38</xdr:row>
      <xdr:rowOff>153670</xdr:rowOff>
    </xdr:from>
    <xdr:to>
      <xdr:col>23</xdr:col>
      <xdr:colOff>457200</xdr:colOff>
      <xdr:row>39</xdr:row>
      <xdr:rowOff>83820</xdr:rowOff>
    </xdr:to>
    <xdr:sp macro="" textlink="">
      <xdr:nvSpPr>
        <xdr:cNvPr id="396" name="円/楕円 395"/>
        <xdr:cNvSpPr/>
      </xdr:nvSpPr>
      <xdr:spPr>
        <a:xfrm>
          <a:off x="16129000" y="6668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37</xdr:row>
      <xdr:rowOff>93997</xdr:rowOff>
    </xdr:from>
    <xdr:ext cx="736600" cy="259045"/>
    <xdr:sp macro="" textlink="">
      <xdr:nvSpPr>
        <xdr:cNvPr id="397" name="テキスト ボックス 396"/>
        <xdr:cNvSpPr txBox="1"/>
      </xdr:nvSpPr>
      <xdr:spPr>
        <a:xfrm>
          <a:off x="15798800" y="64376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a:t>
          </a:r>
          <a:endParaRPr kumimoji="1" lang="ja-JP" altLang="en-US" sz="1000" b="1">
            <a:solidFill>
              <a:srgbClr val="FF0000"/>
            </a:solidFill>
            <a:latin typeface="ＭＳ Ｐゴシック"/>
          </a:endParaRPr>
        </a:p>
      </xdr:txBody>
    </xdr:sp>
    <xdr:clientData/>
  </xdr:oneCellAnchor>
  <xdr:twoCellAnchor>
    <xdr:from>
      <xdr:col>22</xdr:col>
      <xdr:colOff>152400</xdr:colOff>
      <xdr:row>39</xdr:row>
      <xdr:rowOff>62654</xdr:rowOff>
    </xdr:from>
    <xdr:to>
      <xdr:col>22</xdr:col>
      <xdr:colOff>254000</xdr:colOff>
      <xdr:row>39</xdr:row>
      <xdr:rowOff>164254</xdr:rowOff>
    </xdr:to>
    <xdr:sp macro="" textlink="">
      <xdr:nvSpPr>
        <xdr:cNvPr id="398" name="円/楕円 397"/>
        <xdr:cNvSpPr/>
      </xdr:nvSpPr>
      <xdr:spPr>
        <a:xfrm>
          <a:off x="15240000" y="6749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38</xdr:row>
      <xdr:rowOff>2981</xdr:rowOff>
    </xdr:from>
    <xdr:ext cx="762000" cy="259045"/>
    <xdr:sp macro="" textlink="">
      <xdr:nvSpPr>
        <xdr:cNvPr id="399" name="テキスト ボックス 398"/>
        <xdr:cNvSpPr txBox="1"/>
      </xdr:nvSpPr>
      <xdr:spPr>
        <a:xfrm>
          <a:off x="14909800" y="65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20</xdr:col>
      <xdr:colOff>635000</xdr:colOff>
      <xdr:row>40</xdr:row>
      <xdr:rowOff>11854</xdr:rowOff>
    </xdr:from>
    <xdr:to>
      <xdr:col>21</xdr:col>
      <xdr:colOff>50800</xdr:colOff>
      <xdr:row>40</xdr:row>
      <xdr:rowOff>113454</xdr:rowOff>
    </xdr:to>
    <xdr:sp macro="" textlink="">
      <xdr:nvSpPr>
        <xdr:cNvPr id="400" name="円/楕円 399"/>
        <xdr:cNvSpPr/>
      </xdr:nvSpPr>
      <xdr:spPr>
        <a:xfrm>
          <a:off x="14351000" y="68698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38</xdr:row>
      <xdr:rowOff>123631</xdr:rowOff>
    </xdr:from>
    <xdr:ext cx="762000" cy="259045"/>
    <xdr:sp macro="" textlink="">
      <xdr:nvSpPr>
        <xdr:cNvPr id="401" name="テキスト ボックス 400"/>
        <xdr:cNvSpPr txBox="1"/>
      </xdr:nvSpPr>
      <xdr:spPr>
        <a:xfrm>
          <a:off x="14020800" y="6638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a:t>
          </a:r>
          <a:endParaRPr kumimoji="1" lang="ja-JP" altLang="en-US" sz="1000" b="1">
            <a:solidFill>
              <a:srgbClr val="FF0000"/>
            </a:solidFill>
            <a:latin typeface="ＭＳ Ｐゴシック"/>
          </a:endParaRPr>
        </a:p>
      </xdr:txBody>
    </xdr:sp>
    <xdr:clientData/>
  </xdr:oneCellAnchor>
  <xdr:twoCellAnchor>
    <xdr:from>
      <xdr:col>19</xdr:col>
      <xdr:colOff>431800</xdr:colOff>
      <xdr:row>40</xdr:row>
      <xdr:rowOff>164677</xdr:rowOff>
    </xdr:from>
    <xdr:to>
      <xdr:col>19</xdr:col>
      <xdr:colOff>533400</xdr:colOff>
      <xdr:row>41</xdr:row>
      <xdr:rowOff>94827</xdr:rowOff>
    </xdr:to>
    <xdr:sp macro="" textlink="">
      <xdr:nvSpPr>
        <xdr:cNvPr id="402" name="円/楕円 401"/>
        <xdr:cNvSpPr/>
      </xdr:nvSpPr>
      <xdr:spPr>
        <a:xfrm>
          <a:off x="13462000" y="70226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39</xdr:row>
      <xdr:rowOff>105004</xdr:rowOff>
    </xdr:from>
    <xdr:ext cx="762000" cy="259045"/>
    <xdr:sp macro="" textlink="">
      <xdr:nvSpPr>
        <xdr:cNvPr id="403" name="テキスト ボックス 402"/>
        <xdr:cNvSpPr txBox="1"/>
      </xdr:nvSpPr>
      <xdr:spPr>
        <a:xfrm>
          <a:off x="13131800" y="67915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4" name="正方形/長方形 403"/>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5" name="テキスト ボックス 404"/>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6" name="テキスト ボックス 405"/>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[56.9%]</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7" name="正方形/長方形 406"/>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08" name="正方形/長方形 407"/>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09" name="正方形/長方形 408"/>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0" name="正方形/長方形 409"/>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1" name="正方形/長方形 410"/>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2" name="正方形/長方形 411"/>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69.8</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3" name="正方形/長方形 412"/>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4" name="正方形/長方形 413"/>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5" name="正方形/長方形 414"/>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6" name="テキスト ボックス 415"/>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将来負担比率は、平成１９年度決算（</a:t>
          </a:r>
          <a:r>
            <a:rPr lang="ja-JP" altLang="en-US" sz="1050">
              <a:solidFill>
                <a:schemeClr val="dk1"/>
              </a:solidFill>
              <a:effectLst/>
              <a:latin typeface="+mn-lt"/>
              <a:ea typeface="+mn-ea"/>
              <a:cs typeface="+mn-cs"/>
            </a:rPr>
            <a:t>１２８．８</a:t>
          </a:r>
          <a:r>
            <a:rPr lang="ja-JP" altLang="ja-JP" sz="1050">
              <a:solidFill>
                <a:schemeClr val="dk1"/>
              </a:solidFill>
              <a:effectLst/>
              <a:latin typeface="+mn-lt"/>
              <a:ea typeface="+mn-ea"/>
              <a:cs typeface="+mn-cs"/>
            </a:rPr>
            <a:t>％）以降低下し続けてきたが、平成２６年度は上昇に転じ、平成２８年度は前年度からほぼ横ばいの５６</a:t>
          </a:r>
          <a:r>
            <a:rPr lang="en-US" altLang="ja-JP" sz="1050">
              <a:solidFill>
                <a:schemeClr val="dk1"/>
              </a:solidFill>
              <a:effectLst/>
              <a:latin typeface="+mn-lt"/>
              <a:ea typeface="+mn-ea"/>
              <a:cs typeface="+mn-cs"/>
            </a:rPr>
            <a:t>.</a:t>
          </a:r>
          <a:r>
            <a:rPr lang="ja-JP" altLang="ja-JP" sz="1050">
              <a:solidFill>
                <a:schemeClr val="dk1"/>
              </a:solidFill>
              <a:effectLst/>
              <a:latin typeface="+mn-lt"/>
              <a:ea typeface="+mn-ea"/>
              <a:cs typeface="+mn-cs"/>
            </a:rPr>
            <a:t>９％となり、類似団体平均を大きく上回っている。</a:t>
          </a:r>
        </a:p>
        <a:p>
          <a:r>
            <a:rPr lang="ja-JP" altLang="ja-JP" sz="1050">
              <a:solidFill>
                <a:schemeClr val="dk1"/>
              </a:solidFill>
              <a:effectLst/>
              <a:latin typeface="+mn-lt"/>
              <a:ea typeface="+mn-ea"/>
              <a:cs typeface="+mn-cs"/>
            </a:rPr>
            <a:t>　</a:t>
          </a:r>
          <a:r>
            <a:rPr lang="ja-JP" altLang="ja-JP" sz="1050" u="none">
              <a:solidFill>
                <a:schemeClr val="dk1"/>
              </a:solidFill>
              <a:effectLst/>
              <a:latin typeface="+mn-lt"/>
              <a:ea typeface="+mn-ea"/>
              <a:cs typeface="+mn-cs"/>
            </a:rPr>
            <a:t>主な要因としては、普通交付税及び臨時財政対策債の減少などにより、分母にあたる標準財政規模が減少したものの、分子要因である公営企業債等繰入見込額及び退職手当負担見込額などの減少幅が</a:t>
          </a:r>
          <a:r>
            <a:rPr lang="ja-JP" altLang="en-US" sz="1050" u="none">
              <a:solidFill>
                <a:schemeClr val="dk1"/>
              </a:solidFill>
              <a:effectLst/>
              <a:latin typeface="+mn-lt"/>
              <a:ea typeface="+mn-ea"/>
              <a:cs typeface="+mn-cs"/>
            </a:rPr>
            <a:t>大きいことによるもの</a:t>
          </a:r>
          <a:r>
            <a:rPr lang="ja-JP" altLang="ja-JP" sz="1050" u="none">
              <a:solidFill>
                <a:schemeClr val="dk1"/>
              </a:solidFill>
              <a:effectLst/>
              <a:latin typeface="+mn-lt"/>
              <a:ea typeface="+mn-ea"/>
              <a:cs typeface="+mn-cs"/>
            </a:rPr>
            <a:t>である。</a:t>
          </a:r>
          <a:endParaRPr lang="en-US" altLang="ja-JP" sz="1050" u="none">
            <a:solidFill>
              <a:schemeClr val="dk1"/>
            </a:solidFill>
            <a:effectLst/>
            <a:latin typeface="+mn-lt"/>
            <a:ea typeface="+mn-ea"/>
            <a:cs typeface="+mn-cs"/>
          </a:endParaRPr>
        </a:p>
        <a:p>
          <a:r>
            <a:rPr lang="ja-JP" altLang="en-US" sz="1050" u="none">
              <a:solidFill>
                <a:schemeClr val="dk1"/>
              </a:solidFill>
              <a:effectLst/>
              <a:latin typeface="+mn-lt"/>
              <a:ea typeface="+mn-ea"/>
              <a:cs typeface="+mn-cs"/>
            </a:rPr>
            <a:t>　</a:t>
          </a:r>
          <a:r>
            <a:rPr lang="ja-JP" altLang="en-US" sz="1050">
              <a:solidFill>
                <a:schemeClr val="dk1"/>
              </a:solidFill>
              <a:effectLst/>
              <a:latin typeface="+mn-lt"/>
              <a:ea typeface="+mn-ea"/>
              <a:cs typeface="+mn-cs"/>
            </a:rPr>
            <a:t>今後、控除財源である充当可能基金について、経常的な活用を予定しており、基金残高の減少により比率は上昇すると見込まれるが、事務事業の見直しを着実に実施し財政の健全化に努めていくことで、類似団体平均との差を縮小していく。</a:t>
          </a:r>
          <a:endParaRPr lang="ja-JP" altLang="ja-JP" sz="1050">
            <a:solidFill>
              <a:schemeClr val="dk1"/>
            </a:solidFill>
            <a:effectLst/>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7" name="テキスト ボックス 416"/>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18" name="直線コネクタ 417"/>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19" name="テキスト ボックス 418"/>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0" name="直線コネクタ 419"/>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1" name="テキスト ボックス 420"/>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2" name="直線コネクタ 421"/>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23" name="テキスト ボックス 422"/>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26" name="直線コネクタ 425"/>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27" name="テキスト ボックス 426"/>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28" name="直線コネクタ 427"/>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29" name="テキスト ボックス 428"/>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0" name="直線コネクタ 429"/>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1"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23</xdr:row>
      <xdr:rowOff>117757</xdr:rowOff>
    </xdr:to>
    <xdr:cxnSp macro="">
      <xdr:nvCxnSpPr>
        <xdr:cNvPr id="432" name="直線コネクタ 431"/>
        <xdr:cNvCxnSpPr/>
      </xdr:nvCxnSpPr>
      <xdr:spPr>
        <a:xfrm flipV="1">
          <a:off x="17018000" y="2370667"/>
          <a:ext cx="0" cy="169044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89834</xdr:rowOff>
    </xdr:from>
    <xdr:ext cx="762000" cy="259045"/>
    <xdr:sp macro="" textlink="">
      <xdr:nvSpPr>
        <xdr:cNvPr id="433" name="将来負担の状況最小値テキスト"/>
        <xdr:cNvSpPr txBox="1"/>
      </xdr:nvSpPr>
      <xdr:spPr>
        <a:xfrm>
          <a:off x="17106900" y="40331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126.1</a:t>
          </a:r>
          <a:endParaRPr kumimoji="1" lang="ja-JP" altLang="en-US" sz="1000" b="1">
            <a:latin typeface="ＭＳ Ｐゴシック"/>
          </a:endParaRPr>
        </a:p>
      </xdr:txBody>
    </xdr:sp>
    <xdr:clientData/>
  </xdr:oneCellAnchor>
  <xdr:twoCellAnchor>
    <xdr:from>
      <xdr:col>24</xdr:col>
      <xdr:colOff>469900</xdr:colOff>
      <xdr:row>23</xdr:row>
      <xdr:rowOff>117757</xdr:rowOff>
    </xdr:from>
    <xdr:to>
      <xdr:col>24</xdr:col>
      <xdr:colOff>647700</xdr:colOff>
      <xdr:row>23</xdr:row>
      <xdr:rowOff>117757</xdr:rowOff>
    </xdr:to>
    <xdr:cxnSp macro="">
      <xdr:nvCxnSpPr>
        <xdr:cNvPr id="434" name="直線コネクタ 433"/>
        <xdr:cNvCxnSpPr/>
      </xdr:nvCxnSpPr>
      <xdr:spPr>
        <a:xfrm>
          <a:off x="16929100" y="4061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35"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36" name="直線コネクタ 435"/>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18</xdr:row>
      <xdr:rowOff>47343</xdr:rowOff>
    </xdr:from>
    <xdr:to>
      <xdr:col>24</xdr:col>
      <xdr:colOff>558800</xdr:colOff>
      <xdr:row>18</xdr:row>
      <xdr:rowOff>56727</xdr:rowOff>
    </xdr:to>
    <xdr:cxnSp macro="">
      <xdr:nvCxnSpPr>
        <xdr:cNvPr id="437" name="直線コネクタ 436"/>
        <xdr:cNvCxnSpPr/>
      </xdr:nvCxnSpPr>
      <xdr:spPr>
        <a:xfrm flipV="1">
          <a:off x="16179800" y="3133443"/>
          <a:ext cx="838200" cy="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83837</xdr:rowOff>
    </xdr:from>
    <xdr:ext cx="762000" cy="259045"/>
    <xdr:sp macro="" textlink="">
      <xdr:nvSpPr>
        <xdr:cNvPr id="438" name="将来負担の状況平均値テキスト"/>
        <xdr:cNvSpPr txBox="1"/>
      </xdr:nvSpPr>
      <xdr:spPr>
        <a:xfrm>
          <a:off x="17106900" y="26555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36.6</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67310</xdr:rowOff>
    </xdr:from>
    <xdr:to>
      <xdr:col>24</xdr:col>
      <xdr:colOff>609600</xdr:colOff>
      <xdr:row>16</xdr:row>
      <xdr:rowOff>168910</xdr:rowOff>
    </xdr:to>
    <xdr:sp macro="" textlink="">
      <xdr:nvSpPr>
        <xdr:cNvPr id="439" name="フローチャート : 判断 438"/>
        <xdr:cNvSpPr/>
      </xdr:nvSpPr>
      <xdr:spPr>
        <a:xfrm>
          <a:off x="16967200" y="2810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18</xdr:row>
      <xdr:rowOff>56727</xdr:rowOff>
    </xdr:from>
    <xdr:to>
      <xdr:col>23</xdr:col>
      <xdr:colOff>406400</xdr:colOff>
      <xdr:row>18</xdr:row>
      <xdr:rowOff>86219</xdr:rowOff>
    </xdr:to>
    <xdr:cxnSp macro="">
      <xdr:nvCxnSpPr>
        <xdr:cNvPr id="440" name="直線コネクタ 439"/>
        <xdr:cNvCxnSpPr/>
      </xdr:nvCxnSpPr>
      <xdr:spPr>
        <a:xfrm flipV="1">
          <a:off x="15290800" y="3142827"/>
          <a:ext cx="889000" cy="29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132997</xdr:rowOff>
    </xdr:from>
    <xdr:to>
      <xdr:col>23</xdr:col>
      <xdr:colOff>457200</xdr:colOff>
      <xdr:row>17</xdr:row>
      <xdr:rowOff>63147</xdr:rowOff>
    </xdr:to>
    <xdr:sp macro="" textlink="">
      <xdr:nvSpPr>
        <xdr:cNvPr id="441" name="フローチャート : 判断 440"/>
        <xdr:cNvSpPr/>
      </xdr:nvSpPr>
      <xdr:spPr>
        <a:xfrm>
          <a:off x="16129000" y="2876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73324</xdr:rowOff>
    </xdr:from>
    <xdr:ext cx="736600" cy="259045"/>
    <xdr:sp macro="" textlink="">
      <xdr:nvSpPr>
        <xdr:cNvPr id="442" name="テキスト ボックス 441"/>
        <xdr:cNvSpPr txBox="1"/>
      </xdr:nvSpPr>
      <xdr:spPr>
        <a:xfrm>
          <a:off x="15798800" y="264507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twoCellAnchor>
    <xdr:from>
      <xdr:col>21</xdr:col>
      <xdr:colOff>0</xdr:colOff>
      <xdr:row>16</xdr:row>
      <xdr:rowOff>83256</xdr:rowOff>
    </xdr:from>
    <xdr:to>
      <xdr:col>22</xdr:col>
      <xdr:colOff>203200</xdr:colOff>
      <xdr:row>18</xdr:row>
      <xdr:rowOff>86219</xdr:rowOff>
    </xdr:to>
    <xdr:cxnSp macro="">
      <xdr:nvCxnSpPr>
        <xdr:cNvPr id="443" name="直線コネクタ 442"/>
        <xdr:cNvCxnSpPr/>
      </xdr:nvCxnSpPr>
      <xdr:spPr>
        <a:xfrm>
          <a:off x="14401800" y="2826456"/>
          <a:ext cx="889000" cy="345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18</xdr:row>
      <xdr:rowOff>48825</xdr:rowOff>
    </xdr:from>
    <xdr:to>
      <xdr:col>22</xdr:col>
      <xdr:colOff>254000</xdr:colOff>
      <xdr:row>18</xdr:row>
      <xdr:rowOff>150425</xdr:rowOff>
    </xdr:to>
    <xdr:sp macro="" textlink="">
      <xdr:nvSpPr>
        <xdr:cNvPr id="444" name="フローチャート : 判断 443"/>
        <xdr:cNvSpPr/>
      </xdr:nvSpPr>
      <xdr:spPr>
        <a:xfrm>
          <a:off x="15240000" y="313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18</xdr:row>
      <xdr:rowOff>135202</xdr:rowOff>
    </xdr:from>
    <xdr:ext cx="762000" cy="259045"/>
    <xdr:sp macro="" textlink="">
      <xdr:nvSpPr>
        <xdr:cNvPr id="445" name="テキスト ボックス 444"/>
        <xdr:cNvSpPr txBox="1"/>
      </xdr:nvSpPr>
      <xdr:spPr>
        <a:xfrm>
          <a:off x="14909800" y="32213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60.8</a:t>
          </a:r>
          <a:endParaRPr kumimoji="1" lang="ja-JP" altLang="en-US" sz="1000" b="1">
            <a:solidFill>
              <a:srgbClr val="000080"/>
            </a:solidFill>
            <a:latin typeface="ＭＳ Ｐゴシック"/>
          </a:endParaRPr>
        </a:p>
      </xdr:txBody>
    </xdr:sp>
    <xdr:clientData/>
  </xdr:oneCellAnchor>
  <xdr:twoCellAnchor>
    <xdr:from>
      <xdr:col>19</xdr:col>
      <xdr:colOff>482600</xdr:colOff>
      <xdr:row>16</xdr:row>
      <xdr:rowOff>83256</xdr:rowOff>
    </xdr:from>
    <xdr:to>
      <xdr:col>21</xdr:col>
      <xdr:colOff>0</xdr:colOff>
      <xdr:row>17</xdr:row>
      <xdr:rowOff>110208</xdr:rowOff>
    </xdr:to>
    <xdr:cxnSp macro="">
      <xdr:nvCxnSpPr>
        <xdr:cNvPr id="446" name="直線コネクタ 445"/>
        <xdr:cNvCxnSpPr/>
      </xdr:nvCxnSpPr>
      <xdr:spPr>
        <a:xfrm flipV="1">
          <a:off x="13512800" y="2826456"/>
          <a:ext cx="889000" cy="1984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18</xdr:row>
      <xdr:rowOff>109150</xdr:rowOff>
    </xdr:from>
    <xdr:to>
      <xdr:col>21</xdr:col>
      <xdr:colOff>50800</xdr:colOff>
      <xdr:row>19</xdr:row>
      <xdr:rowOff>39300</xdr:rowOff>
    </xdr:to>
    <xdr:sp macro="" textlink="">
      <xdr:nvSpPr>
        <xdr:cNvPr id="447" name="フローチャート : 判断 446"/>
        <xdr:cNvSpPr/>
      </xdr:nvSpPr>
      <xdr:spPr>
        <a:xfrm>
          <a:off x="14351000" y="319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19</xdr:row>
      <xdr:rowOff>24077</xdr:rowOff>
    </xdr:from>
    <xdr:ext cx="762000" cy="259045"/>
    <xdr:sp macro="" textlink="">
      <xdr:nvSpPr>
        <xdr:cNvPr id="448" name="テキスト ボックス 447"/>
        <xdr:cNvSpPr txBox="1"/>
      </xdr:nvSpPr>
      <xdr:spPr>
        <a:xfrm>
          <a:off x="14020800" y="328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65.3</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83820</xdr:rowOff>
    </xdr:from>
    <xdr:to>
      <xdr:col>19</xdr:col>
      <xdr:colOff>533400</xdr:colOff>
      <xdr:row>20</xdr:row>
      <xdr:rowOff>13970</xdr:rowOff>
    </xdr:to>
    <xdr:sp macro="" textlink="">
      <xdr:nvSpPr>
        <xdr:cNvPr id="449" name="フローチャート : 判断 448"/>
        <xdr:cNvSpPr/>
      </xdr:nvSpPr>
      <xdr:spPr>
        <a:xfrm>
          <a:off x="13462000" y="334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170197</xdr:rowOff>
    </xdr:from>
    <xdr:ext cx="762000" cy="259045"/>
    <xdr:sp macro="" textlink="">
      <xdr:nvSpPr>
        <xdr:cNvPr id="450" name="テキスト ボックス 449"/>
        <xdr:cNvSpPr txBox="1"/>
      </xdr:nvSpPr>
      <xdr:spPr>
        <a:xfrm>
          <a:off x="13131800" y="3427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76.2</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1" name="テキスト ボックス 450"/>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2" name="テキスト ボックス 451"/>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3" name="テキスト ボックス 452"/>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4" name="テキスト ボックス 453"/>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5" name="テキスト ボックス 454"/>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17</xdr:row>
      <xdr:rowOff>167993</xdr:rowOff>
    </xdr:from>
    <xdr:to>
      <xdr:col>24</xdr:col>
      <xdr:colOff>609600</xdr:colOff>
      <xdr:row>18</xdr:row>
      <xdr:rowOff>98143</xdr:rowOff>
    </xdr:to>
    <xdr:sp macro="" textlink="">
      <xdr:nvSpPr>
        <xdr:cNvPr id="456" name="円/楕円 455"/>
        <xdr:cNvSpPr/>
      </xdr:nvSpPr>
      <xdr:spPr>
        <a:xfrm>
          <a:off x="16967200" y="3082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17</xdr:row>
      <xdr:rowOff>140070</xdr:rowOff>
    </xdr:from>
    <xdr:ext cx="762000" cy="259045"/>
    <xdr:sp macro="" textlink="">
      <xdr:nvSpPr>
        <xdr:cNvPr id="457" name="将来負担の状況該当値テキスト"/>
        <xdr:cNvSpPr txBox="1"/>
      </xdr:nvSpPr>
      <xdr:spPr>
        <a:xfrm>
          <a:off x="17106900" y="3054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23</xdr:col>
      <xdr:colOff>355600</xdr:colOff>
      <xdr:row>18</xdr:row>
      <xdr:rowOff>5927</xdr:rowOff>
    </xdr:from>
    <xdr:to>
      <xdr:col>23</xdr:col>
      <xdr:colOff>457200</xdr:colOff>
      <xdr:row>18</xdr:row>
      <xdr:rowOff>107527</xdr:rowOff>
    </xdr:to>
    <xdr:sp macro="" textlink="">
      <xdr:nvSpPr>
        <xdr:cNvPr id="458" name="円/楕円 457"/>
        <xdr:cNvSpPr/>
      </xdr:nvSpPr>
      <xdr:spPr>
        <a:xfrm>
          <a:off x="16129000" y="309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18</xdr:row>
      <xdr:rowOff>92304</xdr:rowOff>
    </xdr:from>
    <xdr:ext cx="736600" cy="259045"/>
    <xdr:sp macro="" textlink="">
      <xdr:nvSpPr>
        <xdr:cNvPr id="459" name="テキスト ボックス 458"/>
        <xdr:cNvSpPr txBox="1"/>
      </xdr:nvSpPr>
      <xdr:spPr>
        <a:xfrm>
          <a:off x="15798800" y="31784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57.6</a:t>
          </a:r>
          <a:endParaRPr kumimoji="1" lang="ja-JP" altLang="en-US" sz="1000" b="1">
            <a:solidFill>
              <a:srgbClr val="FF0000"/>
            </a:solidFill>
            <a:latin typeface="ＭＳ Ｐゴシック"/>
          </a:endParaRPr>
        </a:p>
      </xdr:txBody>
    </xdr:sp>
    <xdr:clientData/>
  </xdr:oneCellAnchor>
  <xdr:twoCellAnchor>
    <xdr:from>
      <xdr:col>22</xdr:col>
      <xdr:colOff>152400</xdr:colOff>
      <xdr:row>18</xdr:row>
      <xdr:rowOff>35419</xdr:rowOff>
    </xdr:from>
    <xdr:to>
      <xdr:col>22</xdr:col>
      <xdr:colOff>254000</xdr:colOff>
      <xdr:row>18</xdr:row>
      <xdr:rowOff>137019</xdr:rowOff>
    </xdr:to>
    <xdr:sp macro="" textlink="">
      <xdr:nvSpPr>
        <xdr:cNvPr id="460" name="円/楕円 459"/>
        <xdr:cNvSpPr/>
      </xdr:nvSpPr>
      <xdr:spPr>
        <a:xfrm>
          <a:off x="15240000" y="3121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16</xdr:row>
      <xdr:rowOff>147196</xdr:rowOff>
    </xdr:from>
    <xdr:ext cx="762000" cy="259045"/>
    <xdr:sp macro="" textlink="">
      <xdr:nvSpPr>
        <xdr:cNvPr id="461" name="テキスト ボックス 460"/>
        <xdr:cNvSpPr txBox="1"/>
      </xdr:nvSpPr>
      <xdr:spPr>
        <a:xfrm>
          <a:off x="14909800" y="2890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59.8</a:t>
          </a:r>
          <a:endParaRPr kumimoji="1" lang="ja-JP" altLang="en-US" sz="1000" b="1">
            <a:solidFill>
              <a:srgbClr val="FF0000"/>
            </a:solidFill>
            <a:latin typeface="ＭＳ Ｐゴシック"/>
          </a:endParaRPr>
        </a:p>
      </xdr:txBody>
    </xdr:sp>
    <xdr:clientData/>
  </xdr:oneCellAnchor>
  <xdr:twoCellAnchor>
    <xdr:from>
      <xdr:col>20</xdr:col>
      <xdr:colOff>635000</xdr:colOff>
      <xdr:row>16</xdr:row>
      <xdr:rowOff>32456</xdr:rowOff>
    </xdr:from>
    <xdr:to>
      <xdr:col>21</xdr:col>
      <xdr:colOff>50800</xdr:colOff>
      <xdr:row>16</xdr:row>
      <xdr:rowOff>134056</xdr:rowOff>
    </xdr:to>
    <xdr:sp macro="" textlink="">
      <xdr:nvSpPr>
        <xdr:cNvPr id="462" name="円/楕円 461"/>
        <xdr:cNvSpPr/>
      </xdr:nvSpPr>
      <xdr:spPr>
        <a:xfrm>
          <a:off x="14351000" y="27756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144233</xdr:rowOff>
    </xdr:from>
    <xdr:ext cx="762000" cy="259045"/>
    <xdr:sp macro="" textlink="">
      <xdr:nvSpPr>
        <xdr:cNvPr id="463" name="テキスト ボックス 462"/>
        <xdr:cNvSpPr txBox="1"/>
      </xdr:nvSpPr>
      <xdr:spPr>
        <a:xfrm>
          <a:off x="14020800" y="2544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19</xdr:col>
      <xdr:colOff>431800</xdr:colOff>
      <xdr:row>17</xdr:row>
      <xdr:rowOff>59408</xdr:rowOff>
    </xdr:from>
    <xdr:to>
      <xdr:col>19</xdr:col>
      <xdr:colOff>533400</xdr:colOff>
      <xdr:row>17</xdr:row>
      <xdr:rowOff>161008</xdr:rowOff>
    </xdr:to>
    <xdr:sp macro="" textlink="">
      <xdr:nvSpPr>
        <xdr:cNvPr id="464" name="円/楕円 463"/>
        <xdr:cNvSpPr/>
      </xdr:nvSpPr>
      <xdr:spPr>
        <a:xfrm>
          <a:off x="13462000" y="29740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171185</xdr:rowOff>
    </xdr:from>
    <xdr:ext cx="762000" cy="259045"/>
    <xdr:sp macro="" textlink="">
      <xdr:nvSpPr>
        <xdr:cNvPr id="465" name="テキスト ボックス 464"/>
        <xdr:cNvSpPr txBox="1"/>
      </xdr:nvSpPr>
      <xdr:spPr>
        <a:xfrm>
          <a:off x="13131800" y="27429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48.8</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秋田県潟上市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33,486
33,442
97.72
16,285,713
15,574,282
654,513
9,566,195
19,441,012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56.9</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baseline="0">
              <a:solidFill>
                <a:schemeClr val="dk1"/>
              </a:solidFill>
              <a:effectLst/>
              <a:latin typeface="+mn-lt"/>
              <a:ea typeface="+mn-ea"/>
              <a:cs typeface="+mn-cs"/>
            </a:rPr>
            <a:t>　</a:t>
          </a:r>
          <a:r>
            <a:rPr lang="ja-JP" altLang="ja-JP" sz="1100">
              <a:solidFill>
                <a:schemeClr val="dk1"/>
              </a:solidFill>
              <a:effectLst/>
              <a:latin typeface="+mn-lt"/>
              <a:ea typeface="+mn-ea"/>
              <a:cs typeface="+mn-cs"/>
            </a:rPr>
            <a:t>人件費について、</a:t>
          </a:r>
          <a:r>
            <a:rPr lang="ja-JP" altLang="en-US" sz="1100">
              <a:solidFill>
                <a:schemeClr val="dk1"/>
              </a:solidFill>
              <a:effectLst/>
              <a:latin typeface="+mn-lt"/>
              <a:ea typeface="+mn-ea"/>
              <a:cs typeface="+mn-cs"/>
            </a:rPr>
            <a:t>退職者の減に伴う共済組合負担金３６百万円の減などにより、</a:t>
          </a:r>
          <a:r>
            <a:rPr lang="ja-JP" altLang="ja-JP" sz="1100">
              <a:solidFill>
                <a:schemeClr val="dk1"/>
              </a:solidFill>
              <a:effectLst/>
              <a:latin typeface="+mn-lt"/>
              <a:ea typeface="+mn-ea"/>
              <a:cs typeface="+mn-cs"/>
            </a:rPr>
            <a:t>前年度から決算額が２９百万円減少したものの、分母の要素である交付税と臨時財政対策債が減少したこと</a:t>
          </a:r>
          <a:r>
            <a:rPr lang="ja-JP" altLang="en-US" sz="1100">
              <a:solidFill>
                <a:schemeClr val="dk1"/>
              </a:solidFill>
              <a:effectLst/>
              <a:latin typeface="+mn-lt"/>
              <a:ea typeface="+mn-ea"/>
              <a:cs typeface="+mn-cs"/>
            </a:rPr>
            <a:t>で</a:t>
          </a:r>
          <a:r>
            <a:rPr lang="ja-JP" altLang="ja-JP" sz="1100">
              <a:solidFill>
                <a:schemeClr val="dk1"/>
              </a:solidFill>
              <a:effectLst/>
              <a:latin typeface="+mn-lt"/>
              <a:ea typeface="+mn-ea"/>
              <a:cs typeface="+mn-cs"/>
            </a:rPr>
            <a:t>、比率は０</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７ポイント上昇して２６</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９％となり、類似団体平均を上回っている。</a:t>
          </a:r>
        </a:p>
        <a:p>
          <a:r>
            <a:rPr lang="ja-JP" altLang="ja-JP" sz="1100">
              <a:solidFill>
                <a:schemeClr val="dk1"/>
              </a:solidFill>
              <a:effectLst/>
              <a:latin typeface="+mn-lt"/>
              <a:ea typeface="+mn-ea"/>
              <a:cs typeface="+mn-cs"/>
            </a:rPr>
            <a:t>　行政改革の一環として、長らく職員数適正化計画に基づき職員数の削減に取り組んできたが、会計年度任用職員制度の導入が始まるのに合わせて、</a:t>
          </a:r>
          <a:r>
            <a:rPr lang="ja-JP" altLang="en-US" sz="1100">
              <a:solidFill>
                <a:schemeClr val="dk1"/>
              </a:solidFill>
              <a:effectLst/>
              <a:latin typeface="+mn-lt"/>
              <a:ea typeface="+mn-ea"/>
              <a:cs typeface="+mn-cs"/>
            </a:rPr>
            <a:t>非常勤職員の削減</a:t>
          </a:r>
          <a:r>
            <a:rPr lang="ja-JP" altLang="ja-JP" sz="1100">
              <a:solidFill>
                <a:schemeClr val="dk1"/>
              </a:solidFill>
              <a:effectLst/>
              <a:latin typeface="+mn-lt"/>
              <a:ea typeface="+mn-ea"/>
              <a:cs typeface="+mn-cs"/>
            </a:rPr>
            <a:t>など人件費の</a:t>
          </a:r>
          <a:r>
            <a:rPr lang="ja-JP" altLang="en-US" sz="1100">
              <a:solidFill>
                <a:schemeClr val="dk1"/>
              </a:solidFill>
              <a:effectLst/>
              <a:latin typeface="+mn-lt"/>
              <a:ea typeface="+mn-ea"/>
              <a:cs typeface="+mn-cs"/>
            </a:rPr>
            <a:t>抑制に努めていく</a:t>
          </a:r>
          <a:r>
            <a:rPr lang="ja-JP" altLang="ja-JP" sz="1100">
              <a:solidFill>
                <a:schemeClr val="dk1"/>
              </a:solidFill>
              <a:effectLst/>
              <a:latin typeface="+mn-lt"/>
              <a:ea typeface="+mn-ea"/>
              <a:cs typeface="+mn-cs"/>
            </a:rPr>
            <a:t>。</a:t>
          </a:r>
          <a:endParaRPr lang="ja-JP" altLang="ja-JP" sz="1400">
            <a:effectLst/>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69850</xdr:rowOff>
    </xdr:from>
    <xdr:to>
      <xdr:col>7</xdr:col>
      <xdr:colOff>574675</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38</xdr:row>
      <xdr:rowOff>127000</xdr:rowOff>
    </xdr:from>
    <xdr:to>
      <xdr:col>7</xdr:col>
      <xdr:colOff>574675</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36</xdr:row>
      <xdr:rowOff>12700</xdr:rowOff>
    </xdr:from>
    <xdr:to>
      <xdr:col>7</xdr:col>
      <xdr:colOff>574675</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33</xdr:row>
      <xdr:rowOff>69850</xdr:rowOff>
    </xdr:from>
    <xdr:to>
      <xdr:col>7</xdr:col>
      <xdr:colOff>574675</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32</xdr:row>
      <xdr:rowOff>149860</xdr:rowOff>
    </xdr:from>
    <xdr:to>
      <xdr:col>7</xdr:col>
      <xdr:colOff>15875</xdr:colOff>
      <xdr:row>41</xdr:row>
      <xdr:rowOff>5842</xdr:rowOff>
    </xdr:to>
    <xdr:cxnSp macro="">
      <xdr:nvCxnSpPr>
        <xdr:cNvPr id="59" name="直線コネクタ 58"/>
        <xdr:cNvCxnSpPr/>
      </xdr:nvCxnSpPr>
      <xdr:spPr>
        <a:xfrm flipV="1">
          <a:off x="4826000" y="5636260"/>
          <a:ext cx="0" cy="1399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40</xdr:row>
      <xdr:rowOff>149369</xdr:rowOff>
    </xdr:from>
    <xdr:ext cx="762000" cy="259045"/>
    <xdr:sp macro="" textlink="">
      <xdr:nvSpPr>
        <xdr:cNvPr id="60" name="人件費最小値テキスト"/>
        <xdr:cNvSpPr txBox="1"/>
      </xdr:nvSpPr>
      <xdr:spPr>
        <a:xfrm>
          <a:off x="4914900" y="700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34.3</a:t>
          </a:r>
          <a:endParaRPr kumimoji="1" lang="ja-JP" altLang="en-US" sz="1000" b="1">
            <a:latin typeface="ＭＳ Ｐゴシック"/>
          </a:endParaRPr>
        </a:p>
      </xdr:txBody>
    </xdr:sp>
    <xdr:clientData/>
  </xdr:oneCellAnchor>
  <xdr:twoCellAnchor>
    <xdr:from>
      <xdr:col>6</xdr:col>
      <xdr:colOff>612775</xdr:colOff>
      <xdr:row>41</xdr:row>
      <xdr:rowOff>5842</xdr:rowOff>
    </xdr:from>
    <xdr:to>
      <xdr:col>7</xdr:col>
      <xdr:colOff>104775</xdr:colOff>
      <xdr:row>41</xdr:row>
      <xdr:rowOff>5842</xdr:rowOff>
    </xdr:to>
    <xdr:cxnSp macro="">
      <xdr:nvCxnSpPr>
        <xdr:cNvPr id="61" name="直線コネクタ 60"/>
        <xdr:cNvCxnSpPr/>
      </xdr:nvCxnSpPr>
      <xdr:spPr>
        <a:xfrm>
          <a:off x="4737100" y="70352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31</xdr:row>
      <xdr:rowOff>64787</xdr:rowOff>
    </xdr:from>
    <xdr:ext cx="762000" cy="259045"/>
    <xdr:sp macro="" textlink="">
      <xdr:nvSpPr>
        <xdr:cNvPr id="62" name="人件費最大値テキスト"/>
        <xdr:cNvSpPr txBox="1"/>
      </xdr:nvSpPr>
      <xdr:spPr>
        <a:xfrm>
          <a:off x="4914900" y="5379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612775</xdr:colOff>
      <xdr:row>32</xdr:row>
      <xdr:rowOff>149860</xdr:rowOff>
    </xdr:from>
    <xdr:to>
      <xdr:col>7</xdr:col>
      <xdr:colOff>104775</xdr:colOff>
      <xdr:row>32</xdr:row>
      <xdr:rowOff>149860</xdr:rowOff>
    </xdr:to>
    <xdr:cxnSp macro="">
      <xdr:nvCxnSpPr>
        <xdr:cNvPr id="63" name="直線コネクタ 62"/>
        <xdr:cNvCxnSpPr/>
      </xdr:nvCxnSpPr>
      <xdr:spPr>
        <a:xfrm>
          <a:off x="4737100" y="5636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122428</xdr:rowOff>
    </xdr:from>
    <xdr:to>
      <xdr:col>7</xdr:col>
      <xdr:colOff>15875</xdr:colOff>
      <xdr:row>37</xdr:row>
      <xdr:rowOff>14986</xdr:rowOff>
    </xdr:to>
    <xdr:cxnSp macro="">
      <xdr:nvCxnSpPr>
        <xdr:cNvPr id="64" name="直線コネクタ 63"/>
        <xdr:cNvCxnSpPr/>
      </xdr:nvCxnSpPr>
      <xdr:spPr>
        <a:xfrm>
          <a:off x="3987800" y="6294628"/>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34</xdr:row>
      <xdr:rowOff>76725</xdr:rowOff>
    </xdr:from>
    <xdr:ext cx="762000" cy="259045"/>
    <xdr:sp macro="" textlink="">
      <xdr:nvSpPr>
        <xdr:cNvPr id="65" name="人件費平均値テキスト"/>
        <xdr:cNvSpPr txBox="1"/>
      </xdr:nvSpPr>
      <xdr:spPr>
        <a:xfrm>
          <a:off x="4914900" y="59060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35</xdr:row>
      <xdr:rowOff>60198</xdr:rowOff>
    </xdr:from>
    <xdr:to>
      <xdr:col>7</xdr:col>
      <xdr:colOff>66675</xdr:colOff>
      <xdr:row>35</xdr:row>
      <xdr:rowOff>161798</xdr:rowOff>
    </xdr:to>
    <xdr:sp macro="" textlink="">
      <xdr:nvSpPr>
        <xdr:cNvPr id="66" name="フローチャート : 判断 65"/>
        <xdr:cNvSpPr/>
      </xdr:nvSpPr>
      <xdr:spPr>
        <a:xfrm>
          <a:off x="4775200" y="6060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122428</xdr:rowOff>
    </xdr:from>
    <xdr:to>
      <xdr:col>5</xdr:col>
      <xdr:colOff>549275</xdr:colOff>
      <xdr:row>36</xdr:row>
      <xdr:rowOff>131572</xdr:rowOff>
    </xdr:to>
    <xdr:cxnSp macro="">
      <xdr:nvCxnSpPr>
        <xdr:cNvPr id="67" name="直線コネクタ 66"/>
        <xdr:cNvCxnSpPr/>
      </xdr:nvCxnSpPr>
      <xdr:spPr>
        <a:xfrm flipV="1">
          <a:off x="3098800" y="6294628"/>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34</xdr:row>
      <xdr:rowOff>158496</xdr:rowOff>
    </xdr:from>
    <xdr:to>
      <xdr:col>5</xdr:col>
      <xdr:colOff>600075</xdr:colOff>
      <xdr:row>35</xdr:row>
      <xdr:rowOff>88646</xdr:rowOff>
    </xdr:to>
    <xdr:sp macro="" textlink="">
      <xdr:nvSpPr>
        <xdr:cNvPr id="68" name="フローチャート : 判断 67"/>
        <xdr:cNvSpPr/>
      </xdr:nvSpPr>
      <xdr:spPr>
        <a:xfrm>
          <a:off x="3937000" y="598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98823</xdr:rowOff>
    </xdr:from>
    <xdr:ext cx="736600" cy="259045"/>
    <xdr:sp macro="" textlink="">
      <xdr:nvSpPr>
        <xdr:cNvPr id="69" name="テキスト ボックス 68"/>
        <xdr:cNvSpPr txBox="1"/>
      </xdr:nvSpPr>
      <xdr:spPr>
        <a:xfrm>
          <a:off x="3606800" y="57566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23.4</a:t>
          </a:r>
          <a:endParaRPr kumimoji="1" lang="ja-JP" altLang="en-US" sz="1000" b="1">
            <a:solidFill>
              <a:srgbClr val="000080"/>
            </a:solidFill>
            <a:latin typeface="ＭＳ Ｐゴシック"/>
          </a:endParaRPr>
        </a:p>
      </xdr:txBody>
    </xdr:sp>
    <xdr:clientData/>
  </xdr:oneCellAnchor>
  <xdr:twoCellAnchor>
    <xdr:from>
      <xdr:col>3</xdr:col>
      <xdr:colOff>142875</xdr:colOff>
      <xdr:row>36</xdr:row>
      <xdr:rowOff>131572</xdr:rowOff>
    </xdr:from>
    <xdr:to>
      <xdr:col>4</xdr:col>
      <xdr:colOff>346075</xdr:colOff>
      <xdr:row>36</xdr:row>
      <xdr:rowOff>149860</xdr:rowOff>
    </xdr:to>
    <xdr:cxnSp macro="">
      <xdr:nvCxnSpPr>
        <xdr:cNvPr id="70" name="直線コネクタ 69"/>
        <xdr:cNvCxnSpPr/>
      </xdr:nvCxnSpPr>
      <xdr:spPr>
        <a:xfrm flipV="1">
          <a:off x="2209800" y="630377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35</xdr:row>
      <xdr:rowOff>23622</xdr:rowOff>
    </xdr:from>
    <xdr:to>
      <xdr:col>4</xdr:col>
      <xdr:colOff>396875</xdr:colOff>
      <xdr:row>35</xdr:row>
      <xdr:rowOff>125222</xdr:rowOff>
    </xdr:to>
    <xdr:sp macro="" textlink="">
      <xdr:nvSpPr>
        <xdr:cNvPr id="71" name="フローチャート : 判断 70"/>
        <xdr:cNvSpPr/>
      </xdr:nvSpPr>
      <xdr:spPr>
        <a:xfrm>
          <a:off x="3048000" y="60243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135399</xdr:rowOff>
    </xdr:from>
    <xdr:ext cx="762000" cy="259045"/>
    <xdr:sp macro="" textlink="">
      <xdr:nvSpPr>
        <xdr:cNvPr id="72" name="テキスト ボックス 71"/>
        <xdr:cNvSpPr txBox="1"/>
      </xdr:nvSpPr>
      <xdr:spPr>
        <a:xfrm>
          <a:off x="2717800" y="5793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23.8</a:t>
          </a:r>
          <a:endParaRPr kumimoji="1" lang="ja-JP" altLang="en-US" sz="1000" b="1">
            <a:solidFill>
              <a:srgbClr val="000080"/>
            </a:solidFill>
            <a:latin typeface="ＭＳ Ｐゴシック"/>
          </a:endParaRPr>
        </a:p>
      </xdr:txBody>
    </xdr:sp>
    <xdr:clientData/>
  </xdr:oneCellAnchor>
  <xdr:twoCellAnchor>
    <xdr:from>
      <xdr:col>1</xdr:col>
      <xdr:colOff>625475</xdr:colOff>
      <xdr:row>36</xdr:row>
      <xdr:rowOff>149860</xdr:rowOff>
    </xdr:from>
    <xdr:to>
      <xdr:col>3</xdr:col>
      <xdr:colOff>142875</xdr:colOff>
      <xdr:row>37</xdr:row>
      <xdr:rowOff>33274</xdr:rowOff>
    </xdr:to>
    <xdr:cxnSp macro="">
      <xdr:nvCxnSpPr>
        <xdr:cNvPr id="73" name="直線コネクタ 72"/>
        <xdr:cNvCxnSpPr/>
      </xdr:nvCxnSpPr>
      <xdr:spPr>
        <a:xfrm flipV="1">
          <a:off x="1320800" y="63220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35</xdr:row>
      <xdr:rowOff>5334</xdr:rowOff>
    </xdr:from>
    <xdr:to>
      <xdr:col>3</xdr:col>
      <xdr:colOff>193675</xdr:colOff>
      <xdr:row>35</xdr:row>
      <xdr:rowOff>106934</xdr:rowOff>
    </xdr:to>
    <xdr:sp macro="" textlink="">
      <xdr:nvSpPr>
        <xdr:cNvPr id="74" name="フローチャート : 判断 73"/>
        <xdr:cNvSpPr/>
      </xdr:nvSpPr>
      <xdr:spPr>
        <a:xfrm>
          <a:off x="2159000" y="60060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117111</xdr:rowOff>
    </xdr:from>
    <xdr:ext cx="762000" cy="259045"/>
    <xdr:sp macro="" textlink="">
      <xdr:nvSpPr>
        <xdr:cNvPr id="75" name="テキスト ボックス 74"/>
        <xdr:cNvSpPr txBox="1"/>
      </xdr:nvSpPr>
      <xdr:spPr>
        <a:xfrm>
          <a:off x="1828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23.6</a:t>
          </a:r>
          <a:endParaRPr kumimoji="1" lang="ja-JP" altLang="en-US" sz="1000" b="1">
            <a:solidFill>
              <a:srgbClr val="000080"/>
            </a:solidFill>
            <a:latin typeface="ＭＳ Ｐゴシック"/>
          </a:endParaRPr>
        </a:p>
      </xdr:txBody>
    </xdr:sp>
    <xdr:clientData/>
  </xdr:oneCellAnchor>
  <xdr:twoCellAnchor>
    <xdr:from>
      <xdr:col>1</xdr:col>
      <xdr:colOff>574675</xdr:colOff>
      <xdr:row>35</xdr:row>
      <xdr:rowOff>87630</xdr:rowOff>
    </xdr:from>
    <xdr:to>
      <xdr:col>1</xdr:col>
      <xdr:colOff>676275</xdr:colOff>
      <xdr:row>36</xdr:row>
      <xdr:rowOff>17780</xdr:rowOff>
    </xdr:to>
    <xdr:sp macro="" textlink="">
      <xdr:nvSpPr>
        <xdr:cNvPr id="76" name="フローチャート : 判断 75"/>
        <xdr:cNvSpPr/>
      </xdr:nvSpPr>
      <xdr:spPr>
        <a:xfrm>
          <a:off x="1270000" y="608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27957</xdr:rowOff>
    </xdr:from>
    <xdr:ext cx="762000" cy="259045"/>
    <xdr:sp macro="" textlink="">
      <xdr:nvSpPr>
        <xdr:cNvPr id="77" name="テキスト ボックス 76"/>
        <xdr:cNvSpPr txBox="1"/>
      </xdr:nvSpPr>
      <xdr:spPr>
        <a:xfrm>
          <a:off x="939800" y="5857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24.5</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135636</xdr:rowOff>
    </xdr:from>
    <xdr:to>
      <xdr:col>7</xdr:col>
      <xdr:colOff>66675</xdr:colOff>
      <xdr:row>37</xdr:row>
      <xdr:rowOff>65786</xdr:rowOff>
    </xdr:to>
    <xdr:sp macro="" textlink="">
      <xdr:nvSpPr>
        <xdr:cNvPr id="83" name="円/楕円 82"/>
        <xdr:cNvSpPr/>
      </xdr:nvSpPr>
      <xdr:spPr>
        <a:xfrm>
          <a:off x="47752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36</xdr:row>
      <xdr:rowOff>107713</xdr:rowOff>
    </xdr:from>
    <xdr:ext cx="762000" cy="259045"/>
    <xdr:sp macro="" textlink="">
      <xdr:nvSpPr>
        <xdr:cNvPr id="84" name="人件費該当値テキスト"/>
        <xdr:cNvSpPr txBox="1"/>
      </xdr:nvSpPr>
      <xdr:spPr>
        <a:xfrm>
          <a:off x="4914900" y="627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26.9</a:t>
          </a:r>
          <a:endParaRPr kumimoji="1" lang="ja-JP" altLang="en-US" sz="1000" b="1">
            <a:solidFill>
              <a:srgbClr val="FF0000"/>
            </a:solidFill>
            <a:latin typeface="ＭＳ Ｐゴシック"/>
          </a:endParaRPr>
        </a:p>
      </xdr:txBody>
    </xdr:sp>
    <xdr:clientData/>
  </xdr:oneCellAnchor>
  <xdr:twoCellAnchor>
    <xdr:from>
      <xdr:col>5</xdr:col>
      <xdr:colOff>498475</xdr:colOff>
      <xdr:row>36</xdr:row>
      <xdr:rowOff>71628</xdr:rowOff>
    </xdr:from>
    <xdr:to>
      <xdr:col>5</xdr:col>
      <xdr:colOff>600075</xdr:colOff>
      <xdr:row>37</xdr:row>
      <xdr:rowOff>1778</xdr:rowOff>
    </xdr:to>
    <xdr:sp macro="" textlink="">
      <xdr:nvSpPr>
        <xdr:cNvPr id="85" name="円/楕円 84"/>
        <xdr:cNvSpPr/>
      </xdr:nvSpPr>
      <xdr:spPr>
        <a:xfrm>
          <a:off x="3937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36</xdr:row>
      <xdr:rowOff>158005</xdr:rowOff>
    </xdr:from>
    <xdr:ext cx="736600" cy="259045"/>
    <xdr:sp macro="" textlink="">
      <xdr:nvSpPr>
        <xdr:cNvPr id="86" name="テキスト ボックス 85"/>
        <xdr:cNvSpPr txBox="1"/>
      </xdr:nvSpPr>
      <xdr:spPr>
        <a:xfrm>
          <a:off x="3606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26.2</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80772</xdr:rowOff>
    </xdr:from>
    <xdr:to>
      <xdr:col>4</xdr:col>
      <xdr:colOff>396875</xdr:colOff>
      <xdr:row>37</xdr:row>
      <xdr:rowOff>10922</xdr:rowOff>
    </xdr:to>
    <xdr:sp macro="" textlink="">
      <xdr:nvSpPr>
        <xdr:cNvPr id="87" name="円/楕円 86"/>
        <xdr:cNvSpPr/>
      </xdr:nvSpPr>
      <xdr:spPr>
        <a:xfrm>
          <a:off x="3048000" y="625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36</xdr:row>
      <xdr:rowOff>167149</xdr:rowOff>
    </xdr:from>
    <xdr:ext cx="762000" cy="259045"/>
    <xdr:sp macro="" textlink="">
      <xdr:nvSpPr>
        <xdr:cNvPr id="88" name="テキスト ボックス 87"/>
        <xdr:cNvSpPr txBox="1"/>
      </xdr:nvSpPr>
      <xdr:spPr>
        <a:xfrm>
          <a:off x="2717800" y="633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26.3</a:t>
          </a:r>
          <a:endParaRPr kumimoji="1" lang="ja-JP" altLang="en-US" sz="1000" b="1">
            <a:solidFill>
              <a:srgbClr val="FF0000"/>
            </a:solidFill>
            <a:latin typeface="ＭＳ Ｐゴシック"/>
          </a:endParaRPr>
        </a:p>
      </xdr:txBody>
    </xdr:sp>
    <xdr:clientData/>
  </xdr:oneCellAnchor>
  <xdr:twoCellAnchor>
    <xdr:from>
      <xdr:col>3</xdr:col>
      <xdr:colOff>92075</xdr:colOff>
      <xdr:row>36</xdr:row>
      <xdr:rowOff>99060</xdr:rowOff>
    </xdr:from>
    <xdr:to>
      <xdr:col>3</xdr:col>
      <xdr:colOff>193675</xdr:colOff>
      <xdr:row>37</xdr:row>
      <xdr:rowOff>29210</xdr:rowOff>
    </xdr:to>
    <xdr:sp macro="" textlink="">
      <xdr:nvSpPr>
        <xdr:cNvPr id="89" name="円/楕円 88"/>
        <xdr:cNvSpPr/>
      </xdr:nvSpPr>
      <xdr:spPr>
        <a:xfrm>
          <a:off x="2159000" y="627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13987</xdr:rowOff>
    </xdr:from>
    <xdr:ext cx="762000" cy="259045"/>
    <xdr:sp macro="" textlink="">
      <xdr:nvSpPr>
        <xdr:cNvPr id="90" name="テキスト ボックス 89"/>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26.5</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153924</xdr:rowOff>
    </xdr:from>
    <xdr:to>
      <xdr:col>1</xdr:col>
      <xdr:colOff>676275</xdr:colOff>
      <xdr:row>37</xdr:row>
      <xdr:rowOff>84074</xdr:rowOff>
    </xdr:to>
    <xdr:sp macro="" textlink="">
      <xdr:nvSpPr>
        <xdr:cNvPr id="91" name="円/楕円 90"/>
        <xdr:cNvSpPr/>
      </xdr:nvSpPr>
      <xdr:spPr>
        <a:xfrm>
          <a:off x="12700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68851</xdr:rowOff>
    </xdr:from>
    <xdr:ext cx="762000" cy="259045"/>
    <xdr:sp macro="" textlink="">
      <xdr:nvSpPr>
        <xdr:cNvPr id="92" name="テキスト ボックス 91"/>
        <xdr:cNvSpPr txBox="1"/>
      </xdr:nvSpPr>
      <xdr:spPr>
        <a:xfrm>
          <a:off x="939800" y="6412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lang="ja-JP" altLang="ja-JP" sz="1050">
              <a:solidFill>
                <a:schemeClr val="dk1"/>
              </a:solidFill>
              <a:effectLst/>
              <a:latin typeface="+mn-lt"/>
              <a:ea typeface="+mn-ea"/>
              <a:cs typeface="+mn-cs"/>
            </a:rPr>
            <a:t>物件費について、前年度から決算額が２８３百万円減少したものの、歳出に占める割合は前年度から変動なく１１</a:t>
          </a:r>
          <a:r>
            <a:rPr lang="en-US" altLang="ja-JP" sz="1050">
              <a:solidFill>
                <a:schemeClr val="dk1"/>
              </a:solidFill>
              <a:effectLst/>
              <a:latin typeface="+mn-lt"/>
              <a:ea typeface="+mn-ea"/>
              <a:cs typeface="+mn-cs"/>
            </a:rPr>
            <a:t>.</a:t>
          </a:r>
          <a:r>
            <a:rPr lang="ja-JP" altLang="ja-JP" sz="1050">
              <a:solidFill>
                <a:schemeClr val="dk1"/>
              </a:solidFill>
              <a:effectLst/>
              <a:latin typeface="+mn-lt"/>
              <a:ea typeface="+mn-ea"/>
              <a:cs typeface="+mn-cs"/>
            </a:rPr>
            <a:t>７％となり、類似団体平均を下回っている。</a:t>
          </a:r>
        </a:p>
        <a:p>
          <a:r>
            <a:rPr lang="ja-JP" altLang="ja-JP" sz="1050">
              <a:solidFill>
                <a:schemeClr val="dk1"/>
              </a:solidFill>
              <a:effectLst/>
              <a:latin typeface="+mn-lt"/>
              <a:ea typeface="+mn-ea"/>
              <a:cs typeface="+mn-cs"/>
            </a:rPr>
            <a:t>　物件費が減少した主な要因は、新庁舎備品購入費１８５百万円、旧庁舎等解体費６５百万円、新庁舎建設関連委託料３６百万円といった、新庁舎に関連する臨時的支出の終了によるものである。</a:t>
          </a:r>
        </a:p>
        <a:p>
          <a:r>
            <a:rPr lang="ja-JP" altLang="ja-JP" sz="1050">
              <a:solidFill>
                <a:schemeClr val="dk1"/>
              </a:solidFill>
              <a:effectLst/>
              <a:latin typeface="+mn-lt"/>
              <a:ea typeface="+mn-ea"/>
              <a:cs typeface="+mn-cs"/>
            </a:rPr>
            <a:t>　公共施設等の管理については、引き続き指定管理者制度の推進や公共施設等総合管理計画の策定による公共施設等の最適な配置を図ることで、財政負担の軽減・平準化に努めていく。</a:t>
          </a:r>
          <a:endParaRPr lang="ja-JP" altLang="ja-JP" sz="1200">
            <a:effectLst/>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14</xdr:row>
      <xdr:rowOff>35560</xdr:rowOff>
    </xdr:from>
    <xdr:to>
      <xdr:col>24</xdr:col>
      <xdr:colOff>31750</xdr:colOff>
      <xdr:row>22</xdr:row>
      <xdr:rowOff>27940</xdr:rowOff>
    </xdr:to>
    <xdr:cxnSp macro="">
      <xdr:nvCxnSpPr>
        <xdr:cNvPr id="119" name="直線コネクタ 118"/>
        <xdr:cNvCxnSpPr/>
      </xdr:nvCxnSpPr>
      <xdr:spPr>
        <a:xfrm flipV="1">
          <a:off x="16510000" y="243586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17</xdr:rowOff>
    </xdr:from>
    <xdr:ext cx="762000" cy="259045"/>
    <xdr:sp macro="" textlink="">
      <xdr:nvSpPr>
        <xdr:cNvPr id="120" name="物件費最小値テキスト"/>
        <xdr:cNvSpPr txBox="1"/>
      </xdr:nvSpPr>
      <xdr:spPr>
        <a:xfrm>
          <a:off x="16598900" y="3771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20.7</a:t>
          </a:r>
          <a:endParaRPr kumimoji="1" lang="ja-JP" altLang="en-US" sz="1000" b="1">
            <a:latin typeface="ＭＳ Ｐゴシック"/>
          </a:endParaRPr>
        </a:p>
      </xdr:txBody>
    </xdr:sp>
    <xdr:clientData/>
  </xdr:oneCellAnchor>
  <xdr:twoCellAnchor>
    <xdr:from>
      <xdr:col>23</xdr:col>
      <xdr:colOff>628650</xdr:colOff>
      <xdr:row>22</xdr:row>
      <xdr:rowOff>27940</xdr:rowOff>
    </xdr:from>
    <xdr:to>
      <xdr:col>24</xdr:col>
      <xdr:colOff>120650</xdr:colOff>
      <xdr:row>22</xdr:row>
      <xdr:rowOff>27940</xdr:rowOff>
    </xdr:to>
    <xdr:cxnSp macro="">
      <xdr:nvCxnSpPr>
        <xdr:cNvPr id="121" name="直線コネクタ 120"/>
        <xdr:cNvCxnSpPr/>
      </xdr:nvCxnSpPr>
      <xdr:spPr>
        <a:xfrm>
          <a:off x="16421100" y="37998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121937</xdr:rowOff>
    </xdr:from>
    <xdr:ext cx="762000" cy="259045"/>
    <xdr:sp macro="" textlink="">
      <xdr:nvSpPr>
        <xdr:cNvPr id="122" name="物件費最大値テキスト"/>
        <xdr:cNvSpPr txBox="1"/>
      </xdr:nvSpPr>
      <xdr:spPr>
        <a:xfrm>
          <a:off x="16598900" y="2179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a:t>
          </a:r>
          <a:endParaRPr kumimoji="1" lang="ja-JP" altLang="en-US" sz="1000" b="1">
            <a:latin typeface="ＭＳ Ｐゴシック"/>
          </a:endParaRPr>
        </a:p>
      </xdr:txBody>
    </xdr:sp>
    <xdr:clientData/>
  </xdr:oneCellAnchor>
  <xdr:twoCellAnchor>
    <xdr:from>
      <xdr:col>23</xdr:col>
      <xdr:colOff>628650</xdr:colOff>
      <xdr:row>14</xdr:row>
      <xdr:rowOff>35560</xdr:rowOff>
    </xdr:from>
    <xdr:to>
      <xdr:col>24</xdr:col>
      <xdr:colOff>120650</xdr:colOff>
      <xdr:row>14</xdr:row>
      <xdr:rowOff>35560</xdr:rowOff>
    </xdr:to>
    <xdr:cxnSp macro="">
      <xdr:nvCxnSpPr>
        <xdr:cNvPr id="123" name="直線コネクタ 122"/>
        <xdr:cNvCxnSpPr/>
      </xdr:nvCxnSpPr>
      <xdr:spPr>
        <a:xfrm>
          <a:off x="16421100" y="243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18</xdr:row>
      <xdr:rowOff>27940</xdr:rowOff>
    </xdr:from>
    <xdr:to>
      <xdr:col>24</xdr:col>
      <xdr:colOff>31750</xdr:colOff>
      <xdr:row>18</xdr:row>
      <xdr:rowOff>27940</xdr:rowOff>
    </xdr:to>
    <xdr:cxnSp macro="">
      <xdr:nvCxnSpPr>
        <xdr:cNvPr id="124" name="直線コネクタ 123"/>
        <xdr:cNvCxnSpPr/>
      </xdr:nvCxnSpPr>
      <xdr:spPr>
        <a:xfrm>
          <a:off x="15671800" y="31140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18</xdr:row>
      <xdr:rowOff>25417</xdr:rowOff>
    </xdr:from>
    <xdr:ext cx="762000" cy="259045"/>
    <xdr:sp macro="" textlink="">
      <xdr:nvSpPr>
        <xdr:cNvPr id="125" name="物件費平均値テキスト"/>
        <xdr:cNvSpPr txBox="1"/>
      </xdr:nvSpPr>
      <xdr:spPr>
        <a:xfrm>
          <a:off x="16598900" y="3111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23</xdr:col>
      <xdr:colOff>666750</xdr:colOff>
      <xdr:row>18</xdr:row>
      <xdr:rowOff>53340</xdr:rowOff>
    </xdr:from>
    <xdr:to>
      <xdr:col>24</xdr:col>
      <xdr:colOff>82550</xdr:colOff>
      <xdr:row>18</xdr:row>
      <xdr:rowOff>154940</xdr:rowOff>
    </xdr:to>
    <xdr:sp macro="" textlink="">
      <xdr:nvSpPr>
        <xdr:cNvPr id="126" name="フローチャート : 判断 125"/>
        <xdr:cNvSpPr/>
      </xdr:nvSpPr>
      <xdr:spPr>
        <a:xfrm>
          <a:off x="164592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18</xdr:row>
      <xdr:rowOff>27940</xdr:rowOff>
    </xdr:from>
    <xdr:to>
      <xdr:col>22</xdr:col>
      <xdr:colOff>565150</xdr:colOff>
      <xdr:row>18</xdr:row>
      <xdr:rowOff>81280</xdr:rowOff>
    </xdr:to>
    <xdr:cxnSp macro="">
      <xdr:nvCxnSpPr>
        <xdr:cNvPr id="127" name="直線コネクタ 126"/>
        <xdr:cNvCxnSpPr/>
      </xdr:nvCxnSpPr>
      <xdr:spPr>
        <a:xfrm flipV="1">
          <a:off x="14782800" y="31140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18</xdr:row>
      <xdr:rowOff>68580</xdr:rowOff>
    </xdr:from>
    <xdr:to>
      <xdr:col>22</xdr:col>
      <xdr:colOff>615950</xdr:colOff>
      <xdr:row>18</xdr:row>
      <xdr:rowOff>170180</xdr:rowOff>
    </xdr:to>
    <xdr:sp macro="" textlink="">
      <xdr:nvSpPr>
        <xdr:cNvPr id="128" name="フローチャート : 判断 127"/>
        <xdr:cNvSpPr/>
      </xdr:nvSpPr>
      <xdr:spPr>
        <a:xfrm>
          <a:off x="15621000" y="315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18</xdr:row>
      <xdr:rowOff>154957</xdr:rowOff>
    </xdr:from>
    <xdr:ext cx="736600" cy="259045"/>
    <xdr:sp macro="" textlink="">
      <xdr:nvSpPr>
        <xdr:cNvPr id="129" name="テキスト ボックス 128"/>
        <xdr:cNvSpPr txBox="1"/>
      </xdr:nvSpPr>
      <xdr:spPr>
        <a:xfrm>
          <a:off x="15290800" y="324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18</xdr:row>
      <xdr:rowOff>12700</xdr:rowOff>
    </xdr:from>
    <xdr:to>
      <xdr:col>21</xdr:col>
      <xdr:colOff>361950</xdr:colOff>
      <xdr:row>18</xdr:row>
      <xdr:rowOff>81280</xdr:rowOff>
    </xdr:to>
    <xdr:cxnSp macro="">
      <xdr:nvCxnSpPr>
        <xdr:cNvPr id="130" name="直線コネクタ 129"/>
        <xdr:cNvCxnSpPr/>
      </xdr:nvCxnSpPr>
      <xdr:spPr>
        <a:xfrm>
          <a:off x="13893800" y="3098800"/>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18</xdr:row>
      <xdr:rowOff>53340</xdr:rowOff>
    </xdr:from>
    <xdr:to>
      <xdr:col>21</xdr:col>
      <xdr:colOff>412750</xdr:colOff>
      <xdr:row>18</xdr:row>
      <xdr:rowOff>154940</xdr:rowOff>
    </xdr:to>
    <xdr:sp macro="" textlink="">
      <xdr:nvSpPr>
        <xdr:cNvPr id="131" name="フローチャート : 判断 130"/>
        <xdr:cNvSpPr/>
      </xdr:nvSpPr>
      <xdr:spPr>
        <a:xfrm>
          <a:off x="14732000" y="3139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18</xdr:row>
      <xdr:rowOff>139717</xdr:rowOff>
    </xdr:from>
    <xdr:ext cx="762000" cy="259045"/>
    <xdr:sp macro="" textlink="">
      <xdr:nvSpPr>
        <xdr:cNvPr id="132" name="テキスト ボックス 131"/>
        <xdr:cNvSpPr txBox="1"/>
      </xdr:nvSpPr>
      <xdr:spPr>
        <a:xfrm>
          <a:off x="14401800" y="322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5080</xdr:rowOff>
    </xdr:from>
    <xdr:to>
      <xdr:col>20</xdr:col>
      <xdr:colOff>158750</xdr:colOff>
      <xdr:row>18</xdr:row>
      <xdr:rowOff>12700</xdr:rowOff>
    </xdr:to>
    <xdr:cxnSp macro="">
      <xdr:nvCxnSpPr>
        <xdr:cNvPr id="133" name="直線コネクタ 132"/>
        <xdr:cNvCxnSpPr/>
      </xdr:nvCxnSpPr>
      <xdr:spPr>
        <a:xfrm>
          <a:off x="13004800" y="30911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18</xdr:row>
      <xdr:rowOff>15240</xdr:rowOff>
    </xdr:from>
    <xdr:to>
      <xdr:col>20</xdr:col>
      <xdr:colOff>209550</xdr:colOff>
      <xdr:row>18</xdr:row>
      <xdr:rowOff>116840</xdr:rowOff>
    </xdr:to>
    <xdr:sp macro="" textlink="">
      <xdr:nvSpPr>
        <xdr:cNvPr id="134" name="フローチャート : 判断 133"/>
        <xdr:cNvSpPr/>
      </xdr:nvSpPr>
      <xdr:spPr>
        <a:xfrm>
          <a:off x="13843000" y="3101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18</xdr:row>
      <xdr:rowOff>101617</xdr:rowOff>
    </xdr:from>
    <xdr:ext cx="762000" cy="259045"/>
    <xdr:sp macro="" textlink="">
      <xdr:nvSpPr>
        <xdr:cNvPr id="135" name="テキスト ボックス 134"/>
        <xdr:cNvSpPr txBox="1"/>
      </xdr:nvSpPr>
      <xdr:spPr>
        <a:xfrm>
          <a:off x="13512800" y="318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a:t>
          </a:r>
          <a:endParaRPr kumimoji="1" lang="ja-JP" altLang="en-US" sz="1000" b="1">
            <a:solidFill>
              <a:srgbClr val="000080"/>
            </a:solidFill>
            <a:latin typeface="ＭＳ Ｐゴシック"/>
          </a:endParaRPr>
        </a:p>
      </xdr:txBody>
    </xdr:sp>
    <xdr:clientData/>
  </xdr:oneCellAnchor>
  <xdr:twoCellAnchor>
    <xdr:from>
      <xdr:col>18</xdr:col>
      <xdr:colOff>590550</xdr:colOff>
      <xdr:row>17</xdr:row>
      <xdr:rowOff>156210</xdr:rowOff>
    </xdr:from>
    <xdr:to>
      <xdr:col>19</xdr:col>
      <xdr:colOff>6350</xdr:colOff>
      <xdr:row>18</xdr:row>
      <xdr:rowOff>86360</xdr:rowOff>
    </xdr:to>
    <xdr:sp macro="" textlink="">
      <xdr:nvSpPr>
        <xdr:cNvPr id="136" name="フローチャート : 判断 135"/>
        <xdr:cNvSpPr/>
      </xdr:nvSpPr>
      <xdr:spPr>
        <a:xfrm>
          <a:off x="12954000" y="3070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71137</xdr:rowOff>
    </xdr:from>
    <xdr:ext cx="762000" cy="259045"/>
    <xdr:sp macro="" textlink="">
      <xdr:nvSpPr>
        <xdr:cNvPr id="137" name="テキスト ボックス 136"/>
        <xdr:cNvSpPr txBox="1"/>
      </xdr:nvSpPr>
      <xdr:spPr>
        <a:xfrm>
          <a:off x="12623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17</xdr:row>
      <xdr:rowOff>148590</xdr:rowOff>
    </xdr:from>
    <xdr:to>
      <xdr:col>24</xdr:col>
      <xdr:colOff>82550</xdr:colOff>
      <xdr:row>18</xdr:row>
      <xdr:rowOff>78740</xdr:rowOff>
    </xdr:to>
    <xdr:sp macro="" textlink="">
      <xdr:nvSpPr>
        <xdr:cNvPr id="143" name="円/楕円 142"/>
        <xdr:cNvSpPr/>
      </xdr:nvSpPr>
      <xdr:spPr>
        <a:xfrm>
          <a:off x="164592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16</xdr:row>
      <xdr:rowOff>165117</xdr:rowOff>
    </xdr:from>
    <xdr:ext cx="762000" cy="259045"/>
    <xdr:sp macro="" textlink="">
      <xdr:nvSpPr>
        <xdr:cNvPr id="144" name="物件費該当値テキスト"/>
        <xdr:cNvSpPr txBox="1"/>
      </xdr:nvSpPr>
      <xdr:spPr>
        <a:xfrm>
          <a:off x="16598900" y="2908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22</xdr:col>
      <xdr:colOff>514350</xdr:colOff>
      <xdr:row>17</xdr:row>
      <xdr:rowOff>148590</xdr:rowOff>
    </xdr:from>
    <xdr:to>
      <xdr:col>22</xdr:col>
      <xdr:colOff>615950</xdr:colOff>
      <xdr:row>18</xdr:row>
      <xdr:rowOff>78740</xdr:rowOff>
    </xdr:to>
    <xdr:sp macro="" textlink="">
      <xdr:nvSpPr>
        <xdr:cNvPr id="145" name="円/楕円 144"/>
        <xdr:cNvSpPr/>
      </xdr:nvSpPr>
      <xdr:spPr>
        <a:xfrm>
          <a:off x="15621000" y="3063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16</xdr:row>
      <xdr:rowOff>88917</xdr:rowOff>
    </xdr:from>
    <xdr:ext cx="736600" cy="259045"/>
    <xdr:sp macro="" textlink="">
      <xdr:nvSpPr>
        <xdr:cNvPr id="146" name="テキスト ボックス 145"/>
        <xdr:cNvSpPr txBox="1"/>
      </xdr:nvSpPr>
      <xdr:spPr>
        <a:xfrm>
          <a:off x="15290800" y="283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11.7</a:t>
          </a:r>
          <a:endParaRPr kumimoji="1" lang="ja-JP" altLang="en-US" sz="1000" b="1">
            <a:solidFill>
              <a:srgbClr val="FF0000"/>
            </a:solidFill>
            <a:latin typeface="ＭＳ Ｐゴシック"/>
          </a:endParaRPr>
        </a:p>
      </xdr:txBody>
    </xdr:sp>
    <xdr:clientData/>
  </xdr:oneCellAnchor>
  <xdr:twoCellAnchor>
    <xdr:from>
      <xdr:col>21</xdr:col>
      <xdr:colOff>311150</xdr:colOff>
      <xdr:row>18</xdr:row>
      <xdr:rowOff>30480</xdr:rowOff>
    </xdr:from>
    <xdr:to>
      <xdr:col>21</xdr:col>
      <xdr:colOff>412750</xdr:colOff>
      <xdr:row>18</xdr:row>
      <xdr:rowOff>132080</xdr:rowOff>
    </xdr:to>
    <xdr:sp macro="" textlink="">
      <xdr:nvSpPr>
        <xdr:cNvPr id="147" name="円/楕円 146"/>
        <xdr:cNvSpPr/>
      </xdr:nvSpPr>
      <xdr:spPr>
        <a:xfrm>
          <a:off x="14732000" y="3116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142257</xdr:rowOff>
    </xdr:from>
    <xdr:ext cx="762000" cy="259045"/>
    <xdr:sp macro="" textlink="">
      <xdr:nvSpPr>
        <xdr:cNvPr id="148" name="テキスト ボックス 147"/>
        <xdr:cNvSpPr txBox="1"/>
      </xdr:nvSpPr>
      <xdr:spPr>
        <a:xfrm>
          <a:off x="14401800" y="2885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20</xdr:col>
      <xdr:colOff>107950</xdr:colOff>
      <xdr:row>17</xdr:row>
      <xdr:rowOff>133350</xdr:rowOff>
    </xdr:from>
    <xdr:to>
      <xdr:col>20</xdr:col>
      <xdr:colOff>209550</xdr:colOff>
      <xdr:row>18</xdr:row>
      <xdr:rowOff>63500</xdr:rowOff>
    </xdr:to>
    <xdr:sp macro="" textlink="">
      <xdr:nvSpPr>
        <xdr:cNvPr id="149" name="円/楕円 148"/>
        <xdr:cNvSpPr/>
      </xdr:nvSpPr>
      <xdr:spPr>
        <a:xfrm>
          <a:off x="13843000" y="3048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73677</xdr:rowOff>
    </xdr:from>
    <xdr:ext cx="762000" cy="259045"/>
    <xdr:sp macro="" textlink="">
      <xdr:nvSpPr>
        <xdr:cNvPr id="150" name="テキスト ボックス 149"/>
        <xdr:cNvSpPr txBox="1"/>
      </xdr:nvSpPr>
      <xdr:spPr>
        <a:xfrm>
          <a:off x="13512800" y="2816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125730</xdr:rowOff>
    </xdr:from>
    <xdr:to>
      <xdr:col>19</xdr:col>
      <xdr:colOff>6350</xdr:colOff>
      <xdr:row>18</xdr:row>
      <xdr:rowOff>55880</xdr:rowOff>
    </xdr:to>
    <xdr:sp macro="" textlink="">
      <xdr:nvSpPr>
        <xdr:cNvPr id="151" name="円/楕円 150"/>
        <xdr:cNvSpPr/>
      </xdr:nvSpPr>
      <xdr:spPr>
        <a:xfrm>
          <a:off x="12954000" y="3040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66057</xdr:rowOff>
    </xdr:from>
    <xdr:ext cx="762000" cy="259045"/>
    <xdr:sp macro="" textlink="">
      <xdr:nvSpPr>
        <xdr:cNvPr id="152" name="テキスト ボックス 151"/>
        <xdr:cNvSpPr txBox="1"/>
      </xdr:nvSpPr>
      <xdr:spPr>
        <a:xfrm>
          <a:off x="12623800" y="2809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扶助費について、前年度から決算額が１６２百万円増加し、比率は０</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６ポイント上昇して８</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６％となったものの、類似団体平均を下回っている。</a:t>
          </a:r>
        </a:p>
        <a:p>
          <a:r>
            <a:rPr lang="ja-JP" altLang="ja-JP" sz="1100">
              <a:solidFill>
                <a:schemeClr val="dk1"/>
              </a:solidFill>
              <a:effectLst/>
              <a:latin typeface="+mn-lt"/>
              <a:ea typeface="+mn-ea"/>
              <a:cs typeface="+mn-cs"/>
            </a:rPr>
            <a:t>　主な要因としては、臨時福祉給付金１０９百万円、福祉医療費３８百万円、介護給付費訓練等給付費２２百万円の増が挙げられる。</a:t>
          </a: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扶助費のうち、医療扶助費の増加により多くの割合を占めている生活保護費については、引き続き、診療報酬明細書の点検や就労支援を行う等、適切な制度運用に努めていく。</a:t>
          </a:r>
          <a:endParaRPr lang="ja-JP" altLang="ja-JP" sz="1400">
            <a:effectLst/>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62</xdr:row>
      <xdr:rowOff>69850</xdr:rowOff>
    </xdr:from>
    <xdr:to>
      <xdr:col>7</xdr:col>
      <xdr:colOff>574675</xdr:colOff>
      <xdr:row>62</xdr:row>
      <xdr:rowOff>69850</xdr:rowOff>
    </xdr:to>
    <xdr:cxnSp macro="">
      <xdr:nvCxnSpPr>
        <xdr:cNvPr id="167" name="直線コネクタ 166"/>
        <xdr:cNvCxnSpPr/>
      </xdr:nvCxnSpPr>
      <xdr:spPr>
        <a:xfrm>
          <a:off x="762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99077</xdr:rowOff>
    </xdr:from>
    <xdr:ext cx="508000" cy="259045"/>
    <xdr:sp macro="" textlink="">
      <xdr:nvSpPr>
        <xdr:cNvPr id="168" name="テキスト ボックス 167"/>
        <xdr:cNvSpPr txBox="1"/>
      </xdr:nvSpPr>
      <xdr:spPr>
        <a:xfrm>
          <a:off x="254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60</xdr:row>
      <xdr:rowOff>127000</xdr:rowOff>
    </xdr:from>
    <xdr:to>
      <xdr:col>7</xdr:col>
      <xdr:colOff>574675</xdr:colOff>
      <xdr:row>60</xdr:row>
      <xdr:rowOff>127000</xdr:rowOff>
    </xdr:to>
    <xdr:cxnSp macro="">
      <xdr:nvCxnSpPr>
        <xdr:cNvPr id="169" name="直線コネクタ 168"/>
        <xdr:cNvCxnSpPr/>
      </xdr:nvCxnSpPr>
      <xdr:spPr>
        <a:xfrm>
          <a:off x="762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156227</xdr:rowOff>
    </xdr:from>
    <xdr:ext cx="508000" cy="259045"/>
    <xdr:sp macro="" textlink="">
      <xdr:nvSpPr>
        <xdr:cNvPr id="170" name="テキスト ボックス 169"/>
        <xdr:cNvSpPr txBox="1"/>
      </xdr:nvSpPr>
      <xdr:spPr>
        <a:xfrm>
          <a:off x="254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59</xdr:row>
      <xdr:rowOff>12700</xdr:rowOff>
    </xdr:from>
    <xdr:to>
      <xdr:col>7</xdr:col>
      <xdr:colOff>574675</xdr:colOff>
      <xdr:row>59</xdr:row>
      <xdr:rowOff>12700</xdr:rowOff>
    </xdr:to>
    <xdr:cxnSp macro="">
      <xdr:nvCxnSpPr>
        <xdr:cNvPr id="171" name="直線コネクタ 170"/>
        <xdr:cNvCxnSpPr/>
      </xdr:nvCxnSpPr>
      <xdr:spPr>
        <a:xfrm>
          <a:off x="762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41927</xdr:rowOff>
    </xdr:from>
    <xdr:ext cx="508000" cy="259045"/>
    <xdr:sp macro="" textlink="">
      <xdr:nvSpPr>
        <xdr:cNvPr id="172" name="テキスト ボックス 171"/>
        <xdr:cNvSpPr txBox="1"/>
      </xdr:nvSpPr>
      <xdr:spPr>
        <a:xfrm>
          <a:off x="254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3" name="直線コネクタ 172"/>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4" name="テキスト ボックス 173"/>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55</xdr:row>
      <xdr:rowOff>127000</xdr:rowOff>
    </xdr:from>
    <xdr:to>
      <xdr:col>7</xdr:col>
      <xdr:colOff>574675</xdr:colOff>
      <xdr:row>55</xdr:row>
      <xdr:rowOff>127000</xdr:rowOff>
    </xdr:to>
    <xdr:cxnSp macro="">
      <xdr:nvCxnSpPr>
        <xdr:cNvPr id="175" name="直線コネクタ 174"/>
        <xdr:cNvCxnSpPr/>
      </xdr:nvCxnSpPr>
      <xdr:spPr>
        <a:xfrm>
          <a:off x="762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156227</xdr:rowOff>
    </xdr:from>
    <xdr:ext cx="508000" cy="259045"/>
    <xdr:sp macro="" textlink="">
      <xdr:nvSpPr>
        <xdr:cNvPr id="176" name="テキスト ボックス 175"/>
        <xdr:cNvSpPr txBox="1"/>
      </xdr:nvSpPr>
      <xdr:spPr>
        <a:xfrm>
          <a:off x="254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xdr:col>
      <xdr:colOff>66675</xdr:colOff>
      <xdr:row>54</xdr:row>
      <xdr:rowOff>12700</xdr:rowOff>
    </xdr:from>
    <xdr:to>
      <xdr:col>7</xdr:col>
      <xdr:colOff>574675</xdr:colOff>
      <xdr:row>54</xdr:row>
      <xdr:rowOff>12700</xdr:rowOff>
    </xdr:to>
    <xdr:cxnSp macro="">
      <xdr:nvCxnSpPr>
        <xdr:cNvPr id="177" name="直線コネクタ 176"/>
        <xdr:cNvCxnSpPr/>
      </xdr:nvCxnSpPr>
      <xdr:spPr>
        <a:xfrm>
          <a:off x="762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41927</xdr:rowOff>
    </xdr:from>
    <xdr:ext cx="508000" cy="259045"/>
    <xdr:sp macro="" textlink="">
      <xdr:nvSpPr>
        <xdr:cNvPr id="178" name="テキスト ボックス 177"/>
        <xdr:cNvSpPr txBox="1"/>
      </xdr:nvSpPr>
      <xdr:spPr>
        <a:xfrm>
          <a:off x="254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52</xdr:row>
      <xdr:rowOff>69850</xdr:rowOff>
    </xdr:from>
    <xdr:to>
      <xdr:col>7</xdr:col>
      <xdr:colOff>574675</xdr:colOff>
      <xdr:row>52</xdr:row>
      <xdr:rowOff>69850</xdr:rowOff>
    </xdr:to>
    <xdr:cxnSp macro="">
      <xdr:nvCxnSpPr>
        <xdr:cNvPr id="179" name="直線コネクタ 178"/>
        <xdr:cNvCxnSpPr/>
      </xdr:nvCxnSpPr>
      <xdr:spPr>
        <a:xfrm>
          <a:off x="762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99077</xdr:rowOff>
    </xdr:from>
    <xdr:ext cx="508000" cy="259045"/>
    <xdr:sp macro="" textlink="">
      <xdr:nvSpPr>
        <xdr:cNvPr id="180" name="テキスト ボックス 179"/>
        <xdr:cNvSpPr txBox="1"/>
      </xdr:nvSpPr>
      <xdr:spPr>
        <a:xfrm>
          <a:off x="254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1" name="直線コネクタ 180"/>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2" name="テキスト ボックス 181"/>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3"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69850</xdr:rowOff>
    </xdr:from>
    <xdr:to>
      <xdr:col>7</xdr:col>
      <xdr:colOff>15875</xdr:colOff>
      <xdr:row>61</xdr:row>
      <xdr:rowOff>50800</xdr:rowOff>
    </xdr:to>
    <xdr:cxnSp macro="">
      <xdr:nvCxnSpPr>
        <xdr:cNvPr id="184" name="直線コネクタ 183"/>
        <xdr:cNvCxnSpPr/>
      </xdr:nvCxnSpPr>
      <xdr:spPr>
        <a:xfrm flipV="1">
          <a:off x="4826000" y="915670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22877</xdr:rowOff>
    </xdr:from>
    <xdr:ext cx="762000" cy="259045"/>
    <xdr:sp macro="" textlink="">
      <xdr:nvSpPr>
        <xdr:cNvPr id="185" name="扶助費最小値テキスト"/>
        <xdr:cNvSpPr txBox="1"/>
      </xdr:nvSpPr>
      <xdr:spPr>
        <a:xfrm>
          <a:off x="4914900" y="10481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19.0</a:t>
          </a:r>
          <a:endParaRPr kumimoji="1" lang="ja-JP" altLang="en-US" sz="1000" b="1">
            <a:latin typeface="ＭＳ Ｐゴシック"/>
          </a:endParaRPr>
        </a:p>
      </xdr:txBody>
    </xdr:sp>
    <xdr:clientData/>
  </xdr:oneCellAnchor>
  <xdr:twoCellAnchor>
    <xdr:from>
      <xdr:col>6</xdr:col>
      <xdr:colOff>612775</xdr:colOff>
      <xdr:row>61</xdr:row>
      <xdr:rowOff>50800</xdr:rowOff>
    </xdr:from>
    <xdr:to>
      <xdr:col>7</xdr:col>
      <xdr:colOff>104775</xdr:colOff>
      <xdr:row>61</xdr:row>
      <xdr:rowOff>50800</xdr:rowOff>
    </xdr:to>
    <xdr:cxnSp macro="">
      <xdr:nvCxnSpPr>
        <xdr:cNvPr id="186" name="直線コネクタ 185"/>
        <xdr:cNvCxnSpPr/>
      </xdr:nvCxnSpPr>
      <xdr:spPr>
        <a:xfrm>
          <a:off x="4737100" y="105092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156227</xdr:rowOff>
    </xdr:from>
    <xdr:ext cx="762000" cy="259045"/>
    <xdr:sp macro="" textlink="">
      <xdr:nvSpPr>
        <xdr:cNvPr id="187" name="扶助費最大値テキスト"/>
        <xdr:cNvSpPr txBox="1"/>
      </xdr:nvSpPr>
      <xdr:spPr>
        <a:xfrm>
          <a:off x="4914900" y="8900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4.8</a:t>
          </a:r>
          <a:endParaRPr kumimoji="1" lang="ja-JP" altLang="en-US" sz="1000" b="1">
            <a:latin typeface="ＭＳ Ｐゴシック"/>
          </a:endParaRPr>
        </a:p>
      </xdr:txBody>
    </xdr:sp>
    <xdr:clientData/>
  </xdr:oneCellAnchor>
  <xdr:twoCellAnchor>
    <xdr:from>
      <xdr:col>6</xdr:col>
      <xdr:colOff>612775</xdr:colOff>
      <xdr:row>53</xdr:row>
      <xdr:rowOff>69850</xdr:rowOff>
    </xdr:from>
    <xdr:to>
      <xdr:col>7</xdr:col>
      <xdr:colOff>104775</xdr:colOff>
      <xdr:row>53</xdr:row>
      <xdr:rowOff>69850</xdr:rowOff>
    </xdr:to>
    <xdr:cxnSp macro="">
      <xdr:nvCxnSpPr>
        <xdr:cNvPr id="188" name="直線コネクタ 187"/>
        <xdr:cNvCxnSpPr/>
      </xdr:nvCxnSpPr>
      <xdr:spPr>
        <a:xfrm>
          <a:off x="4737100" y="9156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55</xdr:row>
      <xdr:rowOff>31750</xdr:rowOff>
    </xdr:from>
    <xdr:to>
      <xdr:col>7</xdr:col>
      <xdr:colOff>15875</xdr:colOff>
      <xdr:row>55</xdr:row>
      <xdr:rowOff>88900</xdr:rowOff>
    </xdr:to>
    <xdr:cxnSp macro="">
      <xdr:nvCxnSpPr>
        <xdr:cNvPr id="189" name="直線コネクタ 188"/>
        <xdr:cNvCxnSpPr/>
      </xdr:nvCxnSpPr>
      <xdr:spPr>
        <a:xfrm>
          <a:off x="3987800" y="946150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162577</xdr:rowOff>
    </xdr:from>
    <xdr:ext cx="762000" cy="259045"/>
    <xdr:sp macro="" textlink="">
      <xdr:nvSpPr>
        <xdr:cNvPr id="190" name="扶助費平均値テキスト"/>
        <xdr:cNvSpPr txBox="1"/>
      </xdr:nvSpPr>
      <xdr:spPr>
        <a:xfrm>
          <a:off x="4914900" y="95923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10.2</a:t>
          </a:r>
          <a:endParaRPr kumimoji="1" lang="ja-JP" altLang="en-US" sz="1000" b="1">
            <a:solidFill>
              <a:srgbClr val="000080"/>
            </a:solidFill>
            <a:latin typeface="ＭＳ Ｐゴシック"/>
          </a:endParaRPr>
        </a:p>
      </xdr:txBody>
    </xdr:sp>
    <xdr:clientData/>
  </xdr:oneCellAnchor>
  <xdr:twoCellAnchor>
    <xdr:from>
      <xdr:col>6</xdr:col>
      <xdr:colOff>650875</xdr:colOff>
      <xdr:row>56</xdr:row>
      <xdr:rowOff>19050</xdr:rowOff>
    </xdr:from>
    <xdr:to>
      <xdr:col>7</xdr:col>
      <xdr:colOff>66675</xdr:colOff>
      <xdr:row>56</xdr:row>
      <xdr:rowOff>120650</xdr:rowOff>
    </xdr:to>
    <xdr:sp macro="" textlink="">
      <xdr:nvSpPr>
        <xdr:cNvPr id="191" name="フローチャート : 判断 190"/>
        <xdr:cNvSpPr/>
      </xdr:nvSpPr>
      <xdr:spPr>
        <a:xfrm>
          <a:off x="47752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54</xdr:row>
      <xdr:rowOff>165100</xdr:rowOff>
    </xdr:from>
    <xdr:to>
      <xdr:col>5</xdr:col>
      <xdr:colOff>549275</xdr:colOff>
      <xdr:row>55</xdr:row>
      <xdr:rowOff>31750</xdr:rowOff>
    </xdr:to>
    <xdr:cxnSp macro="">
      <xdr:nvCxnSpPr>
        <xdr:cNvPr id="192" name="直線コネクタ 191"/>
        <xdr:cNvCxnSpPr/>
      </xdr:nvCxnSpPr>
      <xdr:spPr>
        <a:xfrm>
          <a:off x="3098800" y="942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56</xdr:row>
      <xdr:rowOff>38100</xdr:rowOff>
    </xdr:from>
    <xdr:to>
      <xdr:col>5</xdr:col>
      <xdr:colOff>600075</xdr:colOff>
      <xdr:row>56</xdr:row>
      <xdr:rowOff>139700</xdr:rowOff>
    </xdr:to>
    <xdr:sp macro="" textlink="">
      <xdr:nvSpPr>
        <xdr:cNvPr id="193" name="フローチャート : 判断 192"/>
        <xdr:cNvSpPr/>
      </xdr:nvSpPr>
      <xdr:spPr>
        <a:xfrm>
          <a:off x="3937000" y="9639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124477</xdr:rowOff>
    </xdr:from>
    <xdr:ext cx="736600" cy="259045"/>
    <xdr:sp macro="" textlink="">
      <xdr:nvSpPr>
        <xdr:cNvPr id="194" name="テキスト ボックス 193"/>
        <xdr:cNvSpPr txBox="1"/>
      </xdr:nvSpPr>
      <xdr:spPr>
        <a:xfrm>
          <a:off x="3606800" y="9725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3</xdr:col>
      <xdr:colOff>142875</xdr:colOff>
      <xdr:row>54</xdr:row>
      <xdr:rowOff>165100</xdr:rowOff>
    </xdr:from>
    <xdr:to>
      <xdr:col>4</xdr:col>
      <xdr:colOff>346075</xdr:colOff>
      <xdr:row>55</xdr:row>
      <xdr:rowOff>31750</xdr:rowOff>
    </xdr:to>
    <xdr:cxnSp macro="">
      <xdr:nvCxnSpPr>
        <xdr:cNvPr id="195" name="直線コネクタ 194"/>
        <xdr:cNvCxnSpPr/>
      </xdr:nvCxnSpPr>
      <xdr:spPr>
        <a:xfrm flipV="1">
          <a:off x="2209800" y="9423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152400</xdr:rowOff>
    </xdr:from>
    <xdr:to>
      <xdr:col>4</xdr:col>
      <xdr:colOff>396875</xdr:colOff>
      <xdr:row>55</xdr:row>
      <xdr:rowOff>82550</xdr:rowOff>
    </xdr:to>
    <xdr:sp macro="" textlink="">
      <xdr:nvSpPr>
        <xdr:cNvPr id="196" name="フローチャート : 判断 195"/>
        <xdr:cNvSpPr/>
      </xdr:nvSpPr>
      <xdr:spPr>
        <a:xfrm>
          <a:off x="3048000" y="941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67327</xdr:rowOff>
    </xdr:from>
    <xdr:ext cx="762000" cy="259045"/>
    <xdr:sp macro="" textlink="">
      <xdr:nvSpPr>
        <xdr:cNvPr id="197" name="テキスト ボックス 196"/>
        <xdr:cNvSpPr txBox="1"/>
      </xdr:nvSpPr>
      <xdr:spPr>
        <a:xfrm>
          <a:off x="2717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a:t>
          </a:r>
          <a:endParaRPr kumimoji="1" lang="ja-JP" altLang="en-US" sz="1000" b="1">
            <a:solidFill>
              <a:srgbClr val="000080"/>
            </a:solidFill>
            <a:latin typeface="ＭＳ Ｐゴシック"/>
          </a:endParaRPr>
        </a:p>
      </xdr:txBody>
    </xdr:sp>
    <xdr:clientData/>
  </xdr:oneCellAnchor>
  <xdr:twoCellAnchor>
    <xdr:from>
      <xdr:col>1</xdr:col>
      <xdr:colOff>625475</xdr:colOff>
      <xdr:row>55</xdr:row>
      <xdr:rowOff>3175</xdr:rowOff>
    </xdr:from>
    <xdr:to>
      <xdr:col>3</xdr:col>
      <xdr:colOff>142875</xdr:colOff>
      <xdr:row>55</xdr:row>
      <xdr:rowOff>31750</xdr:rowOff>
    </xdr:to>
    <xdr:cxnSp macro="">
      <xdr:nvCxnSpPr>
        <xdr:cNvPr id="198" name="直線コネクタ 197"/>
        <xdr:cNvCxnSpPr/>
      </xdr:nvCxnSpPr>
      <xdr:spPr>
        <a:xfrm>
          <a:off x="1320800" y="9432925"/>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133350</xdr:rowOff>
    </xdr:from>
    <xdr:to>
      <xdr:col>3</xdr:col>
      <xdr:colOff>193675</xdr:colOff>
      <xdr:row>55</xdr:row>
      <xdr:rowOff>63500</xdr:rowOff>
    </xdr:to>
    <xdr:sp macro="" textlink="">
      <xdr:nvSpPr>
        <xdr:cNvPr id="199" name="フローチャート : 判断 198"/>
        <xdr:cNvSpPr/>
      </xdr:nvSpPr>
      <xdr:spPr>
        <a:xfrm>
          <a:off x="2159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73677</xdr:rowOff>
    </xdr:from>
    <xdr:ext cx="762000" cy="259045"/>
    <xdr:sp macro="" textlink="">
      <xdr:nvSpPr>
        <xdr:cNvPr id="200" name="テキスト ボックス 199"/>
        <xdr:cNvSpPr txBox="1"/>
      </xdr:nvSpPr>
      <xdr:spPr>
        <a:xfrm>
          <a:off x="18288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133350</xdr:rowOff>
    </xdr:from>
    <xdr:to>
      <xdr:col>1</xdr:col>
      <xdr:colOff>676275</xdr:colOff>
      <xdr:row>55</xdr:row>
      <xdr:rowOff>63500</xdr:rowOff>
    </xdr:to>
    <xdr:sp macro="" textlink="">
      <xdr:nvSpPr>
        <xdr:cNvPr id="201" name="フローチャート : 判断 200"/>
        <xdr:cNvSpPr/>
      </xdr:nvSpPr>
      <xdr:spPr>
        <a:xfrm>
          <a:off x="1270000" y="939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48277</xdr:rowOff>
    </xdr:from>
    <xdr:ext cx="762000" cy="259045"/>
    <xdr:sp macro="" textlink="">
      <xdr:nvSpPr>
        <xdr:cNvPr id="202" name="テキスト ボックス 201"/>
        <xdr:cNvSpPr txBox="1"/>
      </xdr:nvSpPr>
      <xdr:spPr>
        <a:xfrm>
          <a:off x="939800" y="947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3" name="テキスト ボックス 202"/>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4" name="テキスト ボックス 203"/>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5" name="テキスト ボックス 204"/>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6" name="テキスト ボックス 205"/>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7" name="テキスト ボックス 206"/>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55</xdr:row>
      <xdr:rowOff>38100</xdr:rowOff>
    </xdr:from>
    <xdr:to>
      <xdr:col>7</xdr:col>
      <xdr:colOff>66675</xdr:colOff>
      <xdr:row>55</xdr:row>
      <xdr:rowOff>139700</xdr:rowOff>
    </xdr:to>
    <xdr:sp macro="" textlink="">
      <xdr:nvSpPr>
        <xdr:cNvPr id="208" name="円/楕円 207"/>
        <xdr:cNvSpPr/>
      </xdr:nvSpPr>
      <xdr:spPr>
        <a:xfrm>
          <a:off x="4775200" y="9467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54</xdr:row>
      <xdr:rowOff>54627</xdr:rowOff>
    </xdr:from>
    <xdr:ext cx="762000" cy="259045"/>
    <xdr:sp macro="" textlink="">
      <xdr:nvSpPr>
        <xdr:cNvPr id="209" name="扶助費該当値テキスト"/>
        <xdr:cNvSpPr txBox="1"/>
      </xdr:nvSpPr>
      <xdr:spPr>
        <a:xfrm>
          <a:off x="4914900" y="9312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5</xdr:col>
      <xdr:colOff>498475</xdr:colOff>
      <xdr:row>54</xdr:row>
      <xdr:rowOff>152400</xdr:rowOff>
    </xdr:from>
    <xdr:to>
      <xdr:col>5</xdr:col>
      <xdr:colOff>600075</xdr:colOff>
      <xdr:row>55</xdr:row>
      <xdr:rowOff>82550</xdr:rowOff>
    </xdr:to>
    <xdr:sp macro="" textlink="">
      <xdr:nvSpPr>
        <xdr:cNvPr id="210" name="円/楕円 209"/>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92727</xdr:rowOff>
    </xdr:from>
    <xdr:ext cx="736600" cy="259045"/>
    <xdr:sp macro="" textlink="">
      <xdr:nvSpPr>
        <xdr:cNvPr id="211" name="テキスト ボックス 210"/>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4</xdr:col>
      <xdr:colOff>295275</xdr:colOff>
      <xdr:row>54</xdr:row>
      <xdr:rowOff>114300</xdr:rowOff>
    </xdr:from>
    <xdr:to>
      <xdr:col>4</xdr:col>
      <xdr:colOff>396875</xdr:colOff>
      <xdr:row>55</xdr:row>
      <xdr:rowOff>44450</xdr:rowOff>
    </xdr:to>
    <xdr:sp macro="" textlink="">
      <xdr:nvSpPr>
        <xdr:cNvPr id="212" name="円/楕円 211"/>
        <xdr:cNvSpPr/>
      </xdr:nvSpPr>
      <xdr:spPr>
        <a:xfrm>
          <a:off x="3048000" y="937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213" name="テキスト ボックス 212"/>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152400</xdr:rowOff>
    </xdr:from>
    <xdr:to>
      <xdr:col>3</xdr:col>
      <xdr:colOff>193675</xdr:colOff>
      <xdr:row>55</xdr:row>
      <xdr:rowOff>82550</xdr:rowOff>
    </xdr:to>
    <xdr:sp macro="" textlink="">
      <xdr:nvSpPr>
        <xdr:cNvPr id="214" name="円/楕円 213"/>
        <xdr:cNvSpPr/>
      </xdr:nvSpPr>
      <xdr:spPr>
        <a:xfrm>
          <a:off x="2159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67327</xdr:rowOff>
    </xdr:from>
    <xdr:ext cx="762000" cy="259045"/>
    <xdr:sp macro="" textlink="">
      <xdr:nvSpPr>
        <xdr:cNvPr id="215" name="テキスト ボックス 214"/>
        <xdr:cNvSpPr txBox="1"/>
      </xdr:nvSpPr>
      <xdr:spPr>
        <a:xfrm>
          <a:off x="1828800" y="949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123825</xdr:rowOff>
    </xdr:from>
    <xdr:to>
      <xdr:col>1</xdr:col>
      <xdr:colOff>676275</xdr:colOff>
      <xdr:row>55</xdr:row>
      <xdr:rowOff>53975</xdr:rowOff>
    </xdr:to>
    <xdr:sp macro="" textlink="">
      <xdr:nvSpPr>
        <xdr:cNvPr id="216" name="円/楕円 215"/>
        <xdr:cNvSpPr/>
      </xdr:nvSpPr>
      <xdr:spPr>
        <a:xfrm>
          <a:off x="1270000" y="9382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53</xdr:row>
      <xdr:rowOff>64152</xdr:rowOff>
    </xdr:from>
    <xdr:ext cx="762000" cy="259045"/>
    <xdr:sp macro="" textlink="">
      <xdr:nvSpPr>
        <xdr:cNvPr id="217" name="テキスト ボックス 216"/>
        <xdr:cNvSpPr txBox="1"/>
      </xdr:nvSpPr>
      <xdr:spPr>
        <a:xfrm>
          <a:off x="939800" y="91510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8" name="正方形/長方形 217"/>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9" name="正方形/長方形 218"/>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0" name="正方形/長方形 219"/>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26/36</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1" name="正方形/長方形 220"/>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2" name="正方形/長方形 221"/>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3" name="正方形/長方形 222"/>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4" name="正方形/長方形 223"/>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5" name="正方形/長方形 224"/>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6" name="正方形/長方形 225"/>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7" name="正方形/長方形 226"/>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8" name="テキスト ボックス 227"/>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lang="ja-JP" altLang="ja-JP" sz="1050">
              <a:solidFill>
                <a:schemeClr val="dk1"/>
              </a:solidFill>
              <a:effectLst/>
              <a:latin typeface="+mn-lt"/>
              <a:ea typeface="+mn-ea"/>
              <a:cs typeface="+mn-cs"/>
            </a:rPr>
            <a:t>その他の内訳は維持補修費と繰出金であるが、比率は１</a:t>
          </a:r>
          <a:r>
            <a:rPr lang="en-US" altLang="ja-JP" sz="1050">
              <a:solidFill>
                <a:schemeClr val="dk1"/>
              </a:solidFill>
              <a:effectLst/>
              <a:latin typeface="+mn-lt"/>
              <a:ea typeface="+mn-ea"/>
              <a:cs typeface="+mn-cs"/>
            </a:rPr>
            <a:t>.</a:t>
          </a:r>
          <a:r>
            <a:rPr lang="ja-JP" altLang="ja-JP" sz="1050">
              <a:solidFill>
                <a:schemeClr val="dk1"/>
              </a:solidFill>
              <a:effectLst/>
              <a:latin typeface="+mn-lt"/>
              <a:ea typeface="+mn-ea"/>
              <a:cs typeface="+mn-cs"/>
            </a:rPr>
            <a:t>１ポイント上昇して１８</a:t>
          </a:r>
          <a:r>
            <a:rPr lang="en-US" altLang="ja-JP" sz="1050">
              <a:solidFill>
                <a:schemeClr val="dk1"/>
              </a:solidFill>
              <a:effectLst/>
              <a:latin typeface="+mn-lt"/>
              <a:ea typeface="+mn-ea"/>
              <a:cs typeface="+mn-cs"/>
            </a:rPr>
            <a:t>.</a:t>
          </a:r>
          <a:r>
            <a:rPr lang="ja-JP" altLang="ja-JP" sz="1050">
              <a:solidFill>
                <a:schemeClr val="dk1"/>
              </a:solidFill>
              <a:effectLst/>
              <a:latin typeface="+mn-lt"/>
              <a:ea typeface="+mn-ea"/>
              <a:cs typeface="+mn-cs"/>
            </a:rPr>
            <a:t>５％となり、類似団体平均を大きく上回っている。</a:t>
          </a:r>
        </a:p>
        <a:p>
          <a:r>
            <a:rPr lang="ja-JP" altLang="ja-JP" sz="1050">
              <a:solidFill>
                <a:schemeClr val="dk1"/>
              </a:solidFill>
              <a:effectLst/>
              <a:latin typeface="+mn-lt"/>
              <a:ea typeface="+mn-ea"/>
              <a:cs typeface="+mn-cs"/>
            </a:rPr>
            <a:t>　主な要因としては、平成２８年度に大雪に見舞われたことで除雪委託料が２５８百万円増加したなどにより、維持補修費が前年度から２６８百万円の増となったことが挙げられる。</a:t>
          </a:r>
          <a:r>
            <a:rPr lang="ja-JP" altLang="en-US" sz="1050">
              <a:solidFill>
                <a:schemeClr val="dk1"/>
              </a:solidFill>
              <a:effectLst/>
              <a:latin typeface="+mn-lt"/>
              <a:ea typeface="+mn-ea"/>
              <a:cs typeface="+mn-cs"/>
            </a:rPr>
            <a:t>また、繰出金については前年度から支出内容に大きな変更はなく約３百万円の減となっている。</a:t>
          </a:r>
          <a:endParaRPr lang="en-US" altLang="ja-JP" sz="105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1050">
              <a:solidFill>
                <a:schemeClr val="dk1"/>
              </a:solidFill>
              <a:effectLst/>
              <a:latin typeface="+mn-lt"/>
              <a:ea typeface="+mn-ea"/>
              <a:cs typeface="+mn-cs"/>
            </a:rPr>
            <a:t>　</a:t>
          </a:r>
          <a:r>
            <a:rPr lang="ja-JP" altLang="ja-JP" sz="1050">
              <a:solidFill>
                <a:schemeClr val="dk1"/>
              </a:solidFill>
              <a:effectLst/>
              <a:latin typeface="+mn-lt"/>
              <a:ea typeface="+mn-ea"/>
              <a:cs typeface="+mn-cs"/>
            </a:rPr>
            <a:t>今後</a:t>
          </a:r>
          <a:r>
            <a:rPr lang="ja-JP" altLang="en-US" sz="1050">
              <a:solidFill>
                <a:schemeClr val="dk1"/>
              </a:solidFill>
              <a:effectLst/>
              <a:latin typeface="+mn-lt"/>
              <a:ea typeface="+mn-ea"/>
              <a:cs typeface="+mn-cs"/>
            </a:rPr>
            <a:t>、</a:t>
          </a:r>
          <a:r>
            <a:rPr lang="ja-JP" altLang="ja-JP" sz="1050">
              <a:solidFill>
                <a:schemeClr val="dk1"/>
              </a:solidFill>
              <a:effectLst/>
              <a:latin typeface="+mn-lt"/>
              <a:ea typeface="+mn-ea"/>
              <a:cs typeface="+mn-cs"/>
            </a:rPr>
            <a:t>維持補修費</a:t>
          </a:r>
          <a:r>
            <a:rPr lang="ja-JP" altLang="en-US" sz="1050">
              <a:solidFill>
                <a:schemeClr val="dk1"/>
              </a:solidFill>
              <a:effectLst/>
              <a:latin typeface="+mn-lt"/>
              <a:ea typeface="+mn-ea"/>
              <a:cs typeface="+mn-cs"/>
            </a:rPr>
            <a:t>及び繰出金について</a:t>
          </a:r>
          <a:r>
            <a:rPr lang="ja-JP" altLang="ja-JP" sz="1050">
              <a:solidFill>
                <a:schemeClr val="dk1"/>
              </a:solidFill>
              <a:effectLst/>
              <a:latin typeface="+mn-lt"/>
              <a:ea typeface="+mn-ea"/>
              <a:cs typeface="+mn-cs"/>
            </a:rPr>
            <a:t>は</a:t>
          </a:r>
          <a:r>
            <a:rPr lang="ja-JP" altLang="en-US" sz="1050">
              <a:solidFill>
                <a:schemeClr val="dk1"/>
              </a:solidFill>
              <a:effectLst/>
              <a:latin typeface="+mn-lt"/>
              <a:ea typeface="+mn-ea"/>
              <a:cs typeface="+mn-cs"/>
            </a:rPr>
            <a:t>、各年度の財政情勢による変動を踏まえつつ、各種事業の見直しや効率化の推進による抑制に努めていく。</a:t>
          </a:r>
          <a:endParaRPr lang="ja-JP" altLang="ja-JP" sz="1200">
            <a:effectLst/>
          </a:endParaRPr>
        </a:p>
      </xdr:txBody>
    </xdr:sp>
    <xdr:clientData/>
  </xdr:twoCellAnchor>
  <xdr:oneCellAnchor>
    <xdr:from>
      <xdr:col>18</xdr:col>
      <xdr:colOff>44450</xdr:colOff>
      <xdr:row>49</xdr:row>
      <xdr:rowOff>107950</xdr:rowOff>
    </xdr:from>
    <xdr:ext cx="298543" cy="225703"/>
    <xdr:sp macro="" textlink="">
      <xdr:nvSpPr>
        <xdr:cNvPr id="229" name="テキスト ボックス 228"/>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0" name="直線コネクタ 229"/>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1" name="テキスト ボックス 230"/>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32" name="直線コネクタ 231"/>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3" name="テキスト ボックス 232"/>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4" name="直線コネクタ 233"/>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5" name="テキスト ボックス 234"/>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6" name="直線コネクタ 235"/>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7" name="テキスト ボックス 236"/>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8" name="直線コネクタ 237"/>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9" name="テキスト ボックス 238"/>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40" name="直線コネクタ 239"/>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41" name="テキスト ボックス 240"/>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2" name="直線コネクタ 241"/>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3" name="テキスト ボックス 242"/>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4"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73660</xdr:rowOff>
    </xdr:from>
    <xdr:to>
      <xdr:col>24</xdr:col>
      <xdr:colOff>31750</xdr:colOff>
      <xdr:row>61</xdr:row>
      <xdr:rowOff>100330</xdr:rowOff>
    </xdr:to>
    <xdr:cxnSp macro="">
      <xdr:nvCxnSpPr>
        <xdr:cNvPr id="245" name="直線コネクタ 244"/>
        <xdr:cNvCxnSpPr/>
      </xdr:nvCxnSpPr>
      <xdr:spPr>
        <a:xfrm flipV="1">
          <a:off x="16510000" y="9331960"/>
          <a:ext cx="0" cy="1226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6"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7" name="直線コネクタ 246"/>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160037</xdr:rowOff>
    </xdr:from>
    <xdr:ext cx="762000" cy="259045"/>
    <xdr:sp macro="" textlink="">
      <xdr:nvSpPr>
        <xdr:cNvPr id="248" name="その他最大値テキスト"/>
        <xdr:cNvSpPr txBox="1"/>
      </xdr:nvSpPr>
      <xdr:spPr>
        <a:xfrm>
          <a:off x="16598900" y="9075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a:t>
          </a:r>
          <a:endParaRPr kumimoji="1" lang="ja-JP" altLang="en-US" sz="1000" b="1">
            <a:latin typeface="ＭＳ Ｐゴシック"/>
          </a:endParaRPr>
        </a:p>
      </xdr:txBody>
    </xdr:sp>
    <xdr:clientData/>
  </xdr:oneCellAnchor>
  <xdr:twoCellAnchor>
    <xdr:from>
      <xdr:col>23</xdr:col>
      <xdr:colOff>628650</xdr:colOff>
      <xdr:row>54</xdr:row>
      <xdr:rowOff>73660</xdr:rowOff>
    </xdr:from>
    <xdr:to>
      <xdr:col>24</xdr:col>
      <xdr:colOff>120650</xdr:colOff>
      <xdr:row>54</xdr:row>
      <xdr:rowOff>73660</xdr:rowOff>
    </xdr:to>
    <xdr:cxnSp macro="">
      <xdr:nvCxnSpPr>
        <xdr:cNvPr id="249" name="直線コネクタ 248"/>
        <xdr:cNvCxnSpPr/>
      </xdr:nvCxnSpPr>
      <xdr:spPr>
        <a:xfrm>
          <a:off x="16421100" y="93319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58</xdr:row>
      <xdr:rowOff>81280</xdr:rowOff>
    </xdr:from>
    <xdr:to>
      <xdr:col>24</xdr:col>
      <xdr:colOff>31750</xdr:colOff>
      <xdr:row>58</xdr:row>
      <xdr:rowOff>165100</xdr:rowOff>
    </xdr:to>
    <xdr:cxnSp macro="">
      <xdr:nvCxnSpPr>
        <xdr:cNvPr id="250" name="直線コネクタ 249"/>
        <xdr:cNvCxnSpPr/>
      </xdr:nvCxnSpPr>
      <xdr:spPr>
        <a:xfrm>
          <a:off x="15671800" y="100253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56</xdr:row>
      <xdr:rowOff>96537</xdr:rowOff>
    </xdr:from>
    <xdr:ext cx="762000" cy="259045"/>
    <xdr:sp macro="" textlink="">
      <xdr:nvSpPr>
        <xdr:cNvPr id="251" name="その他平均値テキスト"/>
        <xdr:cNvSpPr txBox="1"/>
      </xdr:nvSpPr>
      <xdr:spPr>
        <a:xfrm>
          <a:off x="16598900" y="9697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15.8</a:t>
          </a:r>
          <a:endParaRPr kumimoji="1" lang="ja-JP" altLang="en-US" sz="1000" b="1">
            <a:solidFill>
              <a:srgbClr val="000080"/>
            </a:solidFill>
            <a:latin typeface="ＭＳ Ｐゴシック"/>
          </a:endParaRPr>
        </a:p>
      </xdr:txBody>
    </xdr:sp>
    <xdr:clientData/>
  </xdr:oneCellAnchor>
  <xdr:twoCellAnchor>
    <xdr:from>
      <xdr:col>23</xdr:col>
      <xdr:colOff>666750</xdr:colOff>
      <xdr:row>57</xdr:row>
      <xdr:rowOff>80010</xdr:rowOff>
    </xdr:from>
    <xdr:to>
      <xdr:col>24</xdr:col>
      <xdr:colOff>82550</xdr:colOff>
      <xdr:row>58</xdr:row>
      <xdr:rowOff>10160</xdr:rowOff>
    </xdr:to>
    <xdr:sp macro="" textlink="">
      <xdr:nvSpPr>
        <xdr:cNvPr id="252" name="フローチャート : 判断 251"/>
        <xdr:cNvSpPr/>
      </xdr:nvSpPr>
      <xdr:spPr>
        <a:xfrm>
          <a:off x="164592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50800</xdr:rowOff>
    </xdr:from>
    <xdr:to>
      <xdr:col>22</xdr:col>
      <xdr:colOff>565150</xdr:colOff>
      <xdr:row>58</xdr:row>
      <xdr:rowOff>81280</xdr:rowOff>
    </xdr:to>
    <xdr:cxnSp macro="">
      <xdr:nvCxnSpPr>
        <xdr:cNvPr id="253" name="直線コネクタ 252"/>
        <xdr:cNvCxnSpPr/>
      </xdr:nvCxnSpPr>
      <xdr:spPr>
        <a:xfrm>
          <a:off x="14782800" y="99949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57</xdr:row>
      <xdr:rowOff>49530</xdr:rowOff>
    </xdr:from>
    <xdr:to>
      <xdr:col>22</xdr:col>
      <xdr:colOff>615950</xdr:colOff>
      <xdr:row>57</xdr:row>
      <xdr:rowOff>151130</xdr:rowOff>
    </xdr:to>
    <xdr:sp macro="" textlink="">
      <xdr:nvSpPr>
        <xdr:cNvPr id="254" name="フローチャート : 判断 253"/>
        <xdr:cNvSpPr/>
      </xdr:nvSpPr>
      <xdr:spPr>
        <a:xfrm>
          <a:off x="15621000" y="9822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161307</xdr:rowOff>
    </xdr:from>
    <xdr:ext cx="736600" cy="259045"/>
    <xdr:sp macro="" textlink="">
      <xdr:nvSpPr>
        <xdr:cNvPr id="255" name="テキスト ボックス 254"/>
        <xdr:cNvSpPr txBox="1"/>
      </xdr:nvSpPr>
      <xdr:spPr>
        <a:xfrm>
          <a:off x="15290800" y="95910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15.4</a:t>
          </a:r>
          <a:endParaRPr kumimoji="1" lang="ja-JP" altLang="en-US" sz="1000" b="1">
            <a:solidFill>
              <a:srgbClr val="000080"/>
            </a:solidFill>
            <a:latin typeface="ＭＳ Ｐゴシック"/>
          </a:endParaRPr>
        </a:p>
      </xdr:txBody>
    </xdr:sp>
    <xdr:clientData/>
  </xdr:oneCellAnchor>
  <xdr:twoCellAnchor>
    <xdr:from>
      <xdr:col>20</xdr:col>
      <xdr:colOff>158750</xdr:colOff>
      <xdr:row>58</xdr:row>
      <xdr:rowOff>50800</xdr:rowOff>
    </xdr:from>
    <xdr:to>
      <xdr:col>21</xdr:col>
      <xdr:colOff>361950</xdr:colOff>
      <xdr:row>58</xdr:row>
      <xdr:rowOff>50800</xdr:rowOff>
    </xdr:to>
    <xdr:cxnSp macro="">
      <xdr:nvCxnSpPr>
        <xdr:cNvPr id="256" name="直線コネクタ 255"/>
        <xdr:cNvCxnSpPr/>
      </xdr:nvCxnSpPr>
      <xdr:spPr>
        <a:xfrm>
          <a:off x="13893800" y="9994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167640</xdr:rowOff>
    </xdr:from>
    <xdr:to>
      <xdr:col>21</xdr:col>
      <xdr:colOff>412750</xdr:colOff>
      <xdr:row>57</xdr:row>
      <xdr:rowOff>97790</xdr:rowOff>
    </xdr:to>
    <xdr:sp macro="" textlink="">
      <xdr:nvSpPr>
        <xdr:cNvPr id="257" name="フローチャート : 判断 256"/>
        <xdr:cNvSpPr/>
      </xdr:nvSpPr>
      <xdr:spPr>
        <a:xfrm>
          <a:off x="14732000" y="9768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107967</xdr:rowOff>
    </xdr:from>
    <xdr:ext cx="762000" cy="259045"/>
    <xdr:sp macro="" textlink="">
      <xdr:nvSpPr>
        <xdr:cNvPr id="258" name="テキスト ボックス 257"/>
        <xdr:cNvSpPr txBox="1"/>
      </xdr:nvSpPr>
      <xdr:spPr>
        <a:xfrm>
          <a:off x="14401800" y="9537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18</xdr:col>
      <xdr:colOff>641350</xdr:colOff>
      <xdr:row>58</xdr:row>
      <xdr:rowOff>12700</xdr:rowOff>
    </xdr:from>
    <xdr:to>
      <xdr:col>20</xdr:col>
      <xdr:colOff>158750</xdr:colOff>
      <xdr:row>58</xdr:row>
      <xdr:rowOff>50800</xdr:rowOff>
    </xdr:to>
    <xdr:cxnSp macro="">
      <xdr:nvCxnSpPr>
        <xdr:cNvPr id="259" name="直線コネクタ 258"/>
        <xdr:cNvCxnSpPr/>
      </xdr:nvCxnSpPr>
      <xdr:spPr>
        <a:xfrm>
          <a:off x="13004800" y="99568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152400</xdr:rowOff>
    </xdr:from>
    <xdr:to>
      <xdr:col>20</xdr:col>
      <xdr:colOff>209550</xdr:colOff>
      <xdr:row>57</xdr:row>
      <xdr:rowOff>82550</xdr:rowOff>
    </xdr:to>
    <xdr:sp macro="" textlink="">
      <xdr:nvSpPr>
        <xdr:cNvPr id="260" name="フローチャート : 判断 259"/>
        <xdr:cNvSpPr/>
      </xdr:nvSpPr>
      <xdr:spPr>
        <a:xfrm>
          <a:off x="13843000" y="9753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92727</xdr:rowOff>
    </xdr:from>
    <xdr:ext cx="762000" cy="259045"/>
    <xdr:sp macro="" textlink="">
      <xdr:nvSpPr>
        <xdr:cNvPr id="261" name="テキスト ボックス 260"/>
        <xdr:cNvSpPr txBox="1"/>
      </xdr:nvSpPr>
      <xdr:spPr>
        <a:xfrm>
          <a:off x="13512800" y="952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144780</xdr:rowOff>
    </xdr:from>
    <xdr:to>
      <xdr:col>19</xdr:col>
      <xdr:colOff>6350</xdr:colOff>
      <xdr:row>57</xdr:row>
      <xdr:rowOff>74930</xdr:rowOff>
    </xdr:to>
    <xdr:sp macro="" textlink="">
      <xdr:nvSpPr>
        <xdr:cNvPr id="262" name="フローチャート : 判断 261"/>
        <xdr:cNvSpPr/>
      </xdr:nvSpPr>
      <xdr:spPr>
        <a:xfrm>
          <a:off x="129540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85107</xdr:rowOff>
    </xdr:from>
    <xdr:ext cx="762000" cy="259045"/>
    <xdr:sp macro="" textlink="">
      <xdr:nvSpPr>
        <xdr:cNvPr id="263" name="テキスト ボックス 262"/>
        <xdr:cNvSpPr txBox="1"/>
      </xdr:nvSpPr>
      <xdr:spPr>
        <a:xfrm>
          <a:off x="12623800" y="9514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4" name="テキスト ボックス 263"/>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5" name="テキスト ボックス 264"/>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6" name="テキスト ボックス 265"/>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7" name="テキスト ボックス 266"/>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8" name="テキスト ボックス 267"/>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58</xdr:row>
      <xdr:rowOff>114300</xdr:rowOff>
    </xdr:from>
    <xdr:to>
      <xdr:col>24</xdr:col>
      <xdr:colOff>82550</xdr:colOff>
      <xdr:row>59</xdr:row>
      <xdr:rowOff>44450</xdr:rowOff>
    </xdr:to>
    <xdr:sp macro="" textlink="">
      <xdr:nvSpPr>
        <xdr:cNvPr id="269" name="円/楕円 268"/>
        <xdr:cNvSpPr/>
      </xdr:nvSpPr>
      <xdr:spPr>
        <a:xfrm>
          <a:off x="16459200" y="1005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58</xdr:row>
      <xdr:rowOff>86377</xdr:rowOff>
    </xdr:from>
    <xdr:ext cx="762000" cy="259045"/>
    <xdr:sp macro="" textlink="">
      <xdr:nvSpPr>
        <xdr:cNvPr id="270" name="その他該当値テキスト"/>
        <xdr:cNvSpPr txBox="1"/>
      </xdr:nvSpPr>
      <xdr:spPr>
        <a:xfrm>
          <a:off x="165989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18.5</a:t>
          </a:r>
          <a:endParaRPr kumimoji="1" lang="ja-JP" altLang="en-US" sz="1000" b="1">
            <a:solidFill>
              <a:srgbClr val="FF0000"/>
            </a:solidFill>
            <a:latin typeface="ＭＳ Ｐゴシック"/>
          </a:endParaRPr>
        </a:p>
      </xdr:txBody>
    </xdr:sp>
    <xdr:clientData/>
  </xdr:oneCellAnchor>
  <xdr:twoCellAnchor>
    <xdr:from>
      <xdr:col>22</xdr:col>
      <xdr:colOff>514350</xdr:colOff>
      <xdr:row>58</xdr:row>
      <xdr:rowOff>30480</xdr:rowOff>
    </xdr:from>
    <xdr:to>
      <xdr:col>22</xdr:col>
      <xdr:colOff>615950</xdr:colOff>
      <xdr:row>58</xdr:row>
      <xdr:rowOff>132080</xdr:rowOff>
    </xdr:to>
    <xdr:sp macro="" textlink="">
      <xdr:nvSpPr>
        <xdr:cNvPr id="271" name="円/楕円 270"/>
        <xdr:cNvSpPr/>
      </xdr:nvSpPr>
      <xdr:spPr>
        <a:xfrm>
          <a:off x="15621000" y="9974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116857</xdr:rowOff>
    </xdr:from>
    <xdr:ext cx="736600" cy="259045"/>
    <xdr:sp macro="" textlink="">
      <xdr:nvSpPr>
        <xdr:cNvPr id="272" name="テキスト ボックス 271"/>
        <xdr:cNvSpPr txBox="1"/>
      </xdr:nvSpPr>
      <xdr:spPr>
        <a:xfrm>
          <a:off x="15290800" y="100609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21</xdr:col>
      <xdr:colOff>311150</xdr:colOff>
      <xdr:row>58</xdr:row>
      <xdr:rowOff>0</xdr:rowOff>
    </xdr:from>
    <xdr:to>
      <xdr:col>21</xdr:col>
      <xdr:colOff>412750</xdr:colOff>
      <xdr:row>58</xdr:row>
      <xdr:rowOff>101600</xdr:rowOff>
    </xdr:to>
    <xdr:sp macro="" textlink="">
      <xdr:nvSpPr>
        <xdr:cNvPr id="273" name="円/楕円 272"/>
        <xdr:cNvSpPr/>
      </xdr:nvSpPr>
      <xdr:spPr>
        <a:xfrm>
          <a:off x="14732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86377</xdr:rowOff>
    </xdr:from>
    <xdr:ext cx="762000" cy="259045"/>
    <xdr:sp macro="" textlink="">
      <xdr:nvSpPr>
        <xdr:cNvPr id="274" name="テキスト ボックス 273"/>
        <xdr:cNvSpPr txBox="1"/>
      </xdr:nvSpPr>
      <xdr:spPr>
        <a:xfrm>
          <a:off x="14401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20</xdr:col>
      <xdr:colOff>107950</xdr:colOff>
      <xdr:row>58</xdr:row>
      <xdr:rowOff>0</xdr:rowOff>
    </xdr:from>
    <xdr:to>
      <xdr:col>20</xdr:col>
      <xdr:colOff>209550</xdr:colOff>
      <xdr:row>58</xdr:row>
      <xdr:rowOff>101600</xdr:rowOff>
    </xdr:to>
    <xdr:sp macro="" textlink="">
      <xdr:nvSpPr>
        <xdr:cNvPr id="275" name="円/楕円 274"/>
        <xdr:cNvSpPr/>
      </xdr:nvSpPr>
      <xdr:spPr>
        <a:xfrm>
          <a:off x="13843000" y="994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86377</xdr:rowOff>
    </xdr:from>
    <xdr:ext cx="762000" cy="259045"/>
    <xdr:sp macro="" textlink="">
      <xdr:nvSpPr>
        <xdr:cNvPr id="276" name="テキスト ボックス 275"/>
        <xdr:cNvSpPr txBox="1"/>
      </xdr:nvSpPr>
      <xdr:spPr>
        <a:xfrm>
          <a:off x="13512800" y="1003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133350</xdr:rowOff>
    </xdr:from>
    <xdr:to>
      <xdr:col>19</xdr:col>
      <xdr:colOff>6350</xdr:colOff>
      <xdr:row>58</xdr:row>
      <xdr:rowOff>63500</xdr:rowOff>
    </xdr:to>
    <xdr:sp macro="" textlink="">
      <xdr:nvSpPr>
        <xdr:cNvPr id="277" name="円/楕円 276"/>
        <xdr:cNvSpPr/>
      </xdr:nvSpPr>
      <xdr:spPr>
        <a:xfrm>
          <a:off x="12954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48277</xdr:rowOff>
    </xdr:from>
    <xdr:ext cx="762000" cy="259045"/>
    <xdr:sp macro="" textlink="">
      <xdr:nvSpPr>
        <xdr:cNvPr id="278" name="テキスト ボックス 277"/>
        <xdr:cNvSpPr txBox="1"/>
      </xdr:nvSpPr>
      <xdr:spPr>
        <a:xfrm>
          <a:off x="12623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9" name="正方形/長方形 278"/>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0" name="正方形/長方形 279"/>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1" name="正方形/長方形 280"/>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2" name="正方形/長方形 281"/>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3" name="正方形/長方形 282"/>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4" name="正方形/長方形 283"/>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5" name="正方形/長方形 284"/>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6" name="正方形/長方形 285"/>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7" name="正方形/長方形 286"/>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8" name="正方形/長方形 287"/>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9" name="テキスト ボックス 288"/>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補助費等について、前年度から決算額は５２百万円増加し、比率は０</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３ポイント上昇して１２</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７％となり、類似団体平均を上回っている。</a:t>
          </a:r>
        </a:p>
        <a:p>
          <a:r>
            <a:rPr lang="ja-JP" altLang="ja-JP" sz="1100">
              <a:solidFill>
                <a:schemeClr val="dk1"/>
              </a:solidFill>
              <a:effectLst/>
              <a:latin typeface="+mn-lt"/>
              <a:ea typeface="+mn-ea"/>
              <a:cs typeface="+mn-cs"/>
            </a:rPr>
            <a:t>　主な要因としては、国に対する震災復興特別交付税返還金５５百万円の増という臨時的支出によるものである。</a:t>
          </a:r>
        </a:p>
        <a:p>
          <a:r>
            <a:rPr lang="ja-JP" altLang="ja-JP" sz="1100">
              <a:solidFill>
                <a:schemeClr val="dk1"/>
              </a:solidFill>
              <a:effectLst/>
              <a:latin typeface="+mn-lt"/>
              <a:ea typeface="+mn-ea"/>
              <a:cs typeface="+mn-cs"/>
            </a:rPr>
            <a:t>　今後、各種補助金の継続可能性について、歳入との調整を図る観点から個別に検証し、</a:t>
          </a:r>
          <a:r>
            <a:rPr lang="ja-JP" altLang="en-US" sz="1100">
              <a:solidFill>
                <a:schemeClr val="dk1"/>
              </a:solidFill>
              <a:effectLst/>
              <a:latin typeface="+mn-lt"/>
              <a:ea typeface="+mn-ea"/>
              <a:cs typeface="+mn-cs"/>
            </a:rPr>
            <a:t>縮小や廃止といった</a:t>
          </a:r>
          <a:r>
            <a:rPr lang="ja-JP" altLang="ja-JP" sz="1100">
              <a:solidFill>
                <a:schemeClr val="dk1"/>
              </a:solidFill>
              <a:effectLst/>
              <a:latin typeface="+mn-lt"/>
              <a:ea typeface="+mn-ea"/>
              <a:cs typeface="+mn-cs"/>
            </a:rPr>
            <a:t>見直しを実施していく。</a:t>
          </a:r>
          <a:endParaRPr lang="ja-JP" altLang="ja-JP" sz="1400">
            <a:effectLst/>
          </a:endParaRPr>
        </a:p>
      </xdr:txBody>
    </xdr:sp>
    <xdr:clientData/>
  </xdr:twoCellAnchor>
  <xdr:oneCellAnchor>
    <xdr:from>
      <xdr:col>18</xdr:col>
      <xdr:colOff>44450</xdr:colOff>
      <xdr:row>29</xdr:row>
      <xdr:rowOff>107950</xdr:rowOff>
    </xdr:from>
    <xdr:ext cx="298543" cy="225703"/>
    <xdr:sp macro="" textlink="">
      <xdr:nvSpPr>
        <xdr:cNvPr id="290" name="テキスト ボックス 289"/>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1" name="直線コネクタ 290"/>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2" name="テキスト ボックス 291"/>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3" name="直線コネクタ 292"/>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4" name="テキスト ボックス 293"/>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5" name="直線コネクタ 294"/>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6" name="テキスト ボックス 295"/>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7" name="直線コネクタ 296"/>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8" name="テキスト ボックス 297"/>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9" name="直線コネクタ 298"/>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300" name="テキスト ボックス 299"/>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01" name="直線コネクタ 300"/>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302"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133858</xdr:rowOff>
    </xdr:from>
    <xdr:to>
      <xdr:col>24</xdr:col>
      <xdr:colOff>31750</xdr:colOff>
      <xdr:row>39</xdr:row>
      <xdr:rowOff>74422</xdr:rowOff>
    </xdr:to>
    <xdr:cxnSp macro="">
      <xdr:nvCxnSpPr>
        <xdr:cNvPr id="303" name="直線コネクタ 302"/>
        <xdr:cNvCxnSpPr/>
      </xdr:nvCxnSpPr>
      <xdr:spPr>
        <a:xfrm flipV="1">
          <a:off x="16510000" y="5791708"/>
          <a:ext cx="0" cy="9692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39</xdr:row>
      <xdr:rowOff>46499</xdr:rowOff>
    </xdr:from>
    <xdr:ext cx="762000" cy="259045"/>
    <xdr:sp macro="" textlink="">
      <xdr:nvSpPr>
        <xdr:cNvPr id="304" name="補助費等最小値テキスト"/>
        <xdr:cNvSpPr txBox="1"/>
      </xdr:nvSpPr>
      <xdr:spPr>
        <a:xfrm>
          <a:off x="16598900" y="6733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22.6</a:t>
          </a:r>
          <a:endParaRPr kumimoji="1" lang="ja-JP" altLang="en-US" sz="1000" b="1">
            <a:latin typeface="ＭＳ Ｐゴシック"/>
          </a:endParaRPr>
        </a:p>
      </xdr:txBody>
    </xdr:sp>
    <xdr:clientData/>
  </xdr:oneCellAnchor>
  <xdr:twoCellAnchor>
    <xdr:from>
      <xdr:col>23</xdr:col>
      <xdr:colOff>628650</xdr:colOff>
      <xdr:row>39</xdr:row>
      <xdr:rowOff>74422</xdr:rowOff>
    </xdr:from>
    <xdr:to>
      <xdr:col>24</xdr:col>
      <xdr:colOff>120650</xdr:colOff>
      <xdr:row>39</xdr:row>
      <xdr:rowOff>74422</xdr:rowOff>
    </xdr:to>
    <xdr:cxnSp macro="">
      <xdr:nvCxnSpPr>
        <xdr:cNvPr id="305" name="直線コネクタ 304"/>
        <xdr:cNvCxnSpPr/>
      </xdr:nvCxnSpPr>
      <xdr:spPr>
        <a:xfrm>
          <a:off x="16421100" y="6760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48785</xdr:rowOff>
    </xdr:from>
    <xdr:ext cx="762000" cy="259045"/>
    <xdr:sp macro="" textlink="">
      <xdr:nvSpPr>
        <xdr:cNvPr id="306" name="補助費等最大値テキスト"/>
        <xdr:cNvSpPr txBox="1"/>
      </xdr:nvSpPr>
      <xdr:spPr>
        <a:xfrm>
          <a:off x="16598900" y="5535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23</xdr:col>
      <xdr:colOff>628650</xdr:colOff>
      <xdr:row>33</xdr:row>
      <xdr:rowOff>133858</xdr:rowOff>
    </xdr:from>
    <xdr:to>
      <xdr:col>24</xdr:col>
      <xdr:colOff>120650</xdr:colOff>
      <xdr:row>33</xdr:row>
      <xdr:rowOff>133858</xdr:rowOff>
    </xdr:to>
    <xdr:cxnSp macro="">
      <xdr:nvCxnSpPr>
        <xdr:cNvPr id="307" name="直線コネクタ 306"/>
        <xdr:cNvCxnSpPr/>
      </xdr:nvCxnSpPr>
      <xdr:spPr>
        <a:xfrm>
          <a:off x="16421100" y="5791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122428</xdr:rowOff>
    </xdr:from>
    <xdr:to>
      <xdr:col>24</xdr:col>
      <xdr:colOff>31750</xdr:colOff>
      <xdr:row>36</xdr:row>
      <xdr:rowOff>136144</xdr:rowOff>
    </xdr:to>
    <xdr:cxnSp macro="">
      <xdr:nvCxnSpPr>
        <xdr:cNvPr id="308" name="直線コネクタ 307"/>
        <xdr:cNvCxnSpPr/>
      </xdr:nvCxnSpPr>
      <xdr:spPr>
        <a:xfrm>
          <a:off x="15671800" y="6294628"/>
          <a:ext cx="8382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35</xdr:row>
      <xdr:rowOff>37863</xdr:rowOff>
    </xdr:from>
    <xdr:ext cx="762000" cy="259045"/>
    <xdr:sp macro="" textlink="">
      <xdr:nvSpPr>
        <xdr:cNvPr id="309" name="補助費等平均値テキスト"/>
        <xdr:cNvSpPr txBox="1"/>
      </xdr:nvSpPr>
      <xdr:spPr>
        <a:xfrm>
          <a:off x="16598900" y="6038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21336</xdr:rowOff>
    </xdr:from>
    <xdr:to>
      <xdr:col>24</xdr:col>
      <xdr:colOff>82550</xdr:colOff>
      <xdr:row>36</xdr:row>
      <xdr:rowOff>122936</xdr:rowOff>
    </xdr:to>
    <xdr:sp macro="" textlink="">
      <xdr:nvSpPr>
        <xdr:cNvPr id="310" name="フローチャート : 判断 309"/>
        <xdr:cNvSpPr/>
      </xdr:nvSpPr>
      <xdr:spPr>
        <a:xfrm>
          <a:off x="164592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122428</xdr:rowOff>
    </xdr:from>
    <xdr:to>
      <xdr:col>22</xdr:col>
      <xdr:colOff>565150</xdr:colOff>
      <xdr:row>36</xdr:row>
      <xdr:rowOff>136144</xdr:rowOff>
    </xdr:to>
    <xdr:cxnSp macro="">
      <xdr:nvCxnSpPr>
        <xdr:cNvPr id="311" name="直線コネクタ 310"/>
        <xdr:cNvCxnSpPr/>
      </xdr:nvCxnSpPr>
      <xdr:spPr>
        <a:xfrm flipV="1">
          <a:off x="14782800" y="629462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21336</xdr:rowOff>
    </xdr:from>
    <xdr:to>
      <xdr:col>22</xdr:col>
      <xdr:colOff>615950</xdr:colOff>
      <xdr:row>36</xdr:row>
      <xdr:rowOff>122936</xdr:rowOff>
    </xdr:to>
    <xdr:sp macro="" textlink="">
      <xdr:nvSpPr>
        <xdr:cNvPr id="312" name="フローチャート : 判断 311"/>
        <xdr:cNvSpPr/>
      </xdr:nvSpPr>
      <xdr:spPr>
        <a:xfrm>
          <a:off x="15621000" y="61935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133113</xdr:rowOff>
    </xdr:from>
    <xdr:ext cx="736600" cy="259045"/>
    <xdr:sp macro="" textlink="">
      <xdr:nvSpPr>
        <xdr:cNvPr id="313" name="テキスト ボックス 312"/>
        <xdr:cNvSpPr txBox="1"/>
      </xdr:nvSpPr>
      <xdr:spPr>
        <a:xfrm>
          <a:off x="15290800" y="59624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99568</xdr:rowOff>
    </xdr:from>
    <xdr:to>
      <xdr:col>21</xdr:col>
      <xdr:colOff>361950</xdr:colOff>
      <xdr:row>36</xdr:row>
      <xdr:rowOff>136144</xdr:rowOff>
    </xdr:to>
    <xdr:cxnSp macro="">
      <xdr:nvCxnSpPr>
        <xdr:cNvPr id="314" name="直線コネクタ 313"/>
        <xdr:cNvCxnSpPr/>
      </xdr:nvCxnSpPr>
      <xdr:spPr>
        <a:xfrm>
          <a:off x="13893800" y="62717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16764</xdr:rowOff>
    </xdr:from>
    <xdr:to>
      <xdr:col>21</xdr:col>
      <xdr:colOff>412750</xdr:colOff>
      <xdr:row>36</xdr:row>
      <xdr:rowOff>118364</xdr:rowOff>
    </xdr:to>
    <xdr:sp macro="" textlink="">
      <xdr:nvSpPr>
        <xdr:cNvPr id="315" name="フローチャート : 判断 314"/>
        <xdr:cNvSpPr/>
      </xdr:nvSpPr>
      <xdr:spPr>
        <a:xfrm>
          <a:off x="14732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128541</xdr:rowOff>
    </xdr:from>
    <xdr:ext cx="762000" cy="259045"/>
    <xdr:sp macro="" textlink="">
      <xdr:nvSpPr>
        <xdr:cNvPr id="316" name="テキスト ボックス 315"/>
        <xdr:cNvSpPr txBox="1"/>
      </xdr:nvSpPr>
      <xdr:spPr>
        <a:xfrm>
          <a:off x="14401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99568</xdr:rowOff>
    </xdr:from>
    <xdr:to>
      <xdr:col>20</xdr:col>
      <xdr:colOff>158750</xdr:colOff>
      <xdr:row>36</xdr:row>
      <xdr:rowOff>113284</xdr:rowOff>
    </xdr:to>
    <xdr:cxnSp macro="">
      <xdr:nvCxnSpPr>
        <xdr:cNvPr id="317" name="直線コネクタ 316"/>
        <xdr:cNvCxnSpPr/>
      </xdr:nvCxnSpPr>
      <xdr:spPr>
        <a:xfrm flipV="1">
          <a:off x="13004800" y="6271768"/>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169926</xdr:rowOff>
    </xdr:from>
    <xdr:to>
      <xdr:col>20</xdr:col>
      <xdr:colOff>209550</xdr:colOff>
      <xdr:row>36</xdr:row>
      <xdr:rowOff>100076</xdr:rowOff>
    </xdr:to>
    <xdr:sp macro="" textlink="">
      <xdr:nvSpPr>
        <xdr:cNvPr id="318" name="フローチャート : 判断 317"/>
        <xdr:cNvSpPr/>
      </xdr:nvSpPr>
      <xdr:spPr>
        <a:xfrm>
          <a:off x="13843000" y="6170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110253</xdr:rowOff>
    </xdr:from>
    <xdr:ext cx="762000" cy="259045"/>
    <xdr:sp macro="" textlink="">
      <xdr:nvSpPr>
        <xdr:cNvPr id="319" name="テキスト ボックス 318"/>
        <xdr:cNvSpPr txBox="1"/>
      </xdr:nvSpPr>
      <xdr:spPr>
        <a:xfrm>
          <a:off x="13512800" y="5939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10.8</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3048</xdr:rowOff>
    </xdr:from>
    <xdr:to>
      <xdr:col>19</xdr:col>
      <xdr:colOff>6350</xdr:colOff>
      <xdr:row>36</xdr:row>
      <xdr:rowOff>104648</xdr:rowOff>
    </xdr:to>
    <xdr:sp macro="" textlink="">
      <xdr:nvSpPr>
        <xdr:cNvPr id="320" name="フローチャート : 判断 319"/>
        <xdr:cNvSpPr/>
      </xdr:nvSpPr>
      <xdr:spPr>
        <a:xfrm>
          <a:off x="12954000" y="6175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114825</xdr:rowOff>
    </xdr:from>
    <xdr:ext cx="762000" cy="259045"/>
    <xdr:sp macro="" textlink="">
      <xdr:nvSpPr>
        <xdr:cNvPr id="321" name="テキスト ボックス 320"/>
        <xdr:cNvSpPr txBox="1"/>
      </xdr:nvSpPr>
      <xdr:spPr>
        <a:xfrm>
          <a:off x="12623800" y="59441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22" name="テキスト ボックス 321"/>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3" name="テキスト ボックス 322"/>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4" name="テキスト ボックス 323"/>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5" name="テキスト ボックス 324"/>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6" name="テキスト ボックス 325"/>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85344</xdr:rowOff>
    </xdr:from>
    <xdr:to>
      <xdr:col>24</xdr:col>
      <xdr:colOff>82550</xdr:colOff>
      <xdr:row>37</xdr:row>
      <xdr:rowOff>15494</xdr:rowOff>
    </xdr:to>
    <xdr:sp macro="" textlink="">
      <xdr:nvSpPr>
        <xdr:cNvPr id="327" name="円/楕円 326"/>
        <xdr:cNvSpPr/>
      </xdr:nvSpPr>
      <xdr:spPr>
        <a:xfrm>
          <a:off x="164592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57421</xdr:rowOff>
    </xdr:from>
    <xdr:ext cx="762000" cy="259045"/>
    <xdr:sp macro="" textlink="">
      <xdr:nvSpPr>
        <xdr:cNvPr id="328" name="補助費等該当値テキスト"/>
        <xdr:cNvSpPr txBox="1"/>
      </xdr:nvSpPr>
      <xdr:spPr>
        <a:xfrm>
          <a:off x="16598900" y="6229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71628</xdr:rowOff>
    </xdr:from>
    <xdr:to>
      <xdr:col>22</xdr:col>
      <xdr:colOff>615950</xdr:colOff>
      <xdr:row>37</xdr:row>
      <xdr:rowOff>1778</xdr:rowOff>
    </xdr:to>
    <xdr:sp macro="" textlink="">
      <xdr:nvSpPr>
        <xdr:cNvPr id="329" name="円/楕円 328"/>
        <xdr:cNvSpPr/>
      </xdr:nvSpPr>
      <xdr:spPr>
        <a:xfrm>
          <a:off x="15621000" y="624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36</xdr:row>
      <xdr:rowOff>158005</xdr:rowOff>
    </xdr:from>
    <xdr:ext cx="736600" cy="259045"/>
    <xdr:sp macro="" textlink="">
      <xdr:nvSpPr>
        <xdr:cNvPr id="330" name="テキスト ボックス 329"/>
        <xdr:cNvSpPr txBox="1"/>
      </xdr:nvSpPr>
      <xdr:spPr>
        <a:xfrm>
          <a:off x="15290800" y="63302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12.4</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85344</xdr:rowOff>
    </xdr:from>
    <xdr:to>
      <xdr:col>21</xdr:col>
      <xdr:colOff>412750</xdr:colOff>
      <xdr:row>37</xdr:row>
      <xdr:rowOff>15494</xdr:rowOff>
    </xdr:to>
    <xdr:sp macro="" textlink="">
      <xdr:nvSpPr>
        <xdr:cNvPr id="331" name="円/楕円 330"/>
        <xdr:cNvSpPr/>
      </xdr:nvSpPr>
      <xdr:spPr>
        <a:xfrm>
          <a:off x="14732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271</xdr:rowOff>
    </xdr:from>
    <xdr:ext cx="762000" cy="259045"/>
    <xdr:sp macro="" textlink="">
      <xdr:nvSpPr>
        <xdr:cNvPr id="332" name="テキスト ボックス 331"/>
        <xdr:cNvSpPr txBox="1"/>
      </xdr:nvSpPr>
      <xdr:spPr>
        <a:xfrm>
          <a:off x="14401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48768</xdr:rowOff>
    </xdr:from>
    <xdr:to>
      <xdr:col>20</xdr:col>
      <xdr:colOff>209550</xdr:colOff>
      <xdr:row>36</xdr:row>
      <xdr:rowOff>150368</xdr:rowOff>
    </xdr:to>
    <xdr:sp macro="" textlink="">
      <xdr:nvSpPr>
        <xdr:cNvPr id="333" name="円/楕円 332"/>
        <xdr:cNvSpPr/>
      </xdr:nvSpPr>
      <xdr:spPr>
        <a:xfrm>
          <a:off x="13843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135145</xdr:rowOff>
    </xdr:from>
    <xdr:ext cx="762000" cy="259045"/>
    <xdr:sp macro="" textlink="">
      <xdr:nvSpPr>
        <xdr:cNvPr id="334" name="テキスト ボックス 333"/>
        <xdr:cNvSpPr txBox="1"/>
      </xdr:nvSpPr>
      <xdr:spPr>
        <a:xfrm>
          <a:off x="13512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62484</xdr:rowOff>
    </xdr:from>
    <xdr:to>
      <xdr:col>19</xdr:col>
      <xdr:colOff>6350</xdr:colOff>
      <xdr:row>36</xdr:row>
      <xdr:rowOff>164084</xdr:rowOff>
    </xdr:to>
    <xdr:sp macro="" textlink="">
      <xdr:nvSpPr>
        <xdr:cNvPr id="335" name="円/楕円 334"/>
        <xdr:cNvSpPr/>
      </xdr:nvSpPr>
      <xdr:spPr>
        <a:xfrm>
          <a:off x="12954000" y="6234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148861</xdr:rowOff>
    </xdr:from>
    <xdr:ext cx="762000" cy="259045"/>
    <xdr:sp macro="" textlink="">
      <xdr:nvSpPr>
        <xdr:cNvPr id="336" name="テキスト ボックス 335"/>
        <xdr:cNvSpPr txBox="1"/>
      </xdr:nvSpPr>
      <xdr:spPr>
        <a:xfrm>
          <a:off x="12623800" y="6321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7" name="正方形/長方形 336"/>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8" name="正方形/長方形 337"/>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9" name="正方形/長方形 338"/>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40" name="正方形/長方形 339"/>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41" name="正方形/長方形 340"/>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42" name="正方形/長方形 341"/>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3" name="正方形/長方形 342"/>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4" name="正方形/長方形 343"/>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5" name="正方形/長方形 344"/>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6" name="正方形/長方形 345"/>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7" name="テキスト ボックス 346"/>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公債費について、前年度から決算額が７０百万円増加し、比率は０</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７ポイント上昇して１５</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１％となったものの、類似団体平均を下回っている。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主な要因としては、新庁舎などの公共施設整備事業の実施による地方債の元利償還金が増加したことが挙げられる。</a:t>
          </a:r>
          <a:endParaRPr lang="ja-JP"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　</a:t>
          </a:r>
          <a:r>
            <a:rPr lang="ja-JP" altLang="en-US" sz="1100">
              <a:solidFill>
                <a:schemeClr val="dk1"/>
              </a:solidFill>
              <a:effectLst/>
              <a:latin typeface="+mn-lt"/>
              <a:ea typeface="+mn-ea"/>
              <a:cs typeface="+mn-cs"/>
            </a:rPr>
            <a:t>今後、小中学校などの公共施設整備事業に係る地方債の償還が控えており、比率はさらに上昇すると見込まれるため、地方債の繰上償還を着実に実施することで財政の健全化に努めていく。</a:t>
          </a:r>
          <a:endParaRPr lang="ja-JP" altLang="ja-JP" sz="1400">
            <a:effectLst/>
          </a:endParaRPr>
        </a:p>
      </xdr:txBody>
    </xdr:sp>
    <xdr:clientData/>
  </xdr:twoCellAnchor>
  <xdr:oneCellAnchor>
    <xdr:from>
      <xdr:col>1</xdr:col>
      <xdr:colOff>28575</xdr:colOff>
      <xdr:row>69</xdr:row>
      <xdr:rowOff>107950</xdr:rowOff>
    </xdr:from>
    <xdr:ext cx="298543" cy="225703"/>
    <xdr:sp macro="" textlink="">
      <xdr:nvSpPr>
        <xdr:cNvPr id="348" name="テキスト ボックス 347"/>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9" name="直線コネクタ 348"/>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50" name="テキスト ボックス 349"/>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51" name="直線コネクタ 350"/>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52" name="テキスト ボックス 351"/>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53" name="直線コネクタ 352"/>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54" name="テキスト ボックス 353"/>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55" name="直線コネクタ 354"/>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56" name="テキスト ボックス 355"/>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7" name="直線コネクタ 356"/>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8" name="テキスト ボックス 357"/>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9" name="直線コネクタ 358"/>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60" name="テキスト ボックス 359"/>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61" name="直線コネクタ 360"/>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62" name="テキスト ボックス 361"/>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63"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24130</xdr:rowOff>
    </xdr:from>
    <xdr:to>
      <xdr:col>7</xdr:col>
      <xdr:colOff>15875</xdr:colOff>
      <xdr:row>81</xdr:row>
      <xdr:rowOff>54611</xdr:rowOff>
    </xdr:to>
    <xdr:cxnSp macro="">
      <xdr:nvCxnSpPr>
        <xdr:cNvPr id="364" name="直線コネクタ 363"/>
        <xdr:cNvCxnSpPr/>
      </xdr:nvCxnSpPr>
      <xdr:spPr>
        <a:xfrm flipV="1">
          <a:off x="4826000" y="12539980"/>
          <a:ext cx="0" cy="14020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81</xdr:row>
      <xdr:rowOff>26688</xdr:rowOff>
    </xdr:from>
    <xdr:ext cx="762000" cy="259045"/>
    <xdr:sp macro="" textlink="">
      <xdr:nvSpPr>
        <xdr:cNvPr id="365" name="公債費最小値テキスト"/>
        <xdr:cNvSpPr txBox="1"/>
      </xdr:nvSpPr>
      <xdr:spPr>
        <a:xfrm>
          <a:off x="4914900" y="13914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28.8</a:t>
          </a:r>
          <a:endParaRPr kumimoji="1" lang="ja-JP" altLang="en-US" sz="1000" b="1">
            <a:latin typeface="ＭＳ Ｐゴシック"/>
          </a:endParaRPr>
        </a:p>
      </xdr:txBody>
    </xdr:sp>
    <xdr:clientData/>
  </xdr:oneCellAnchor>
  <xdr:twoCellAnchor>
    <xdr:from>
      <xdr:col>6</xdr:col>
      <xdr:colOff>612775</xdr:colOff>
      <xdr:row>81</xdr:row>
      <xdr:rowOff>54611</xdr:rowOff>
    </xdr:from>
    <xdr:to>
      <xdr:col>7</xdr:col>
      <xdr:colOff>104775</xdr:colOff>
      <xdr:row>81</xdr:row>
      <xdr:rowOff>54611</xdr:rowOff>
    </xdr:to>
    <xdr:cxnSp macro="">
      <xdr:nvCxnSpPr>
        <xdr:cNvPr id="366" name="直線コネクタ 365"/>
        <xdr:cNvCxnSpPr/>
      </xdr:nvCxnSpPr>
      <xdr:spPr>
        <a:xfrm>
          <a:off x="4737100" y="13942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71</xdr:row>
      <xdr:rowOff>110507</xdr:rowOff>
    </xdr:from>
    <xdr:ext cx="762000" cy="259045"/>
    <xdr:sp macro="" textlink="">
      <xdr:nvSpPr>
        <xdr:cNvPr id="367" name="公債費最大値テキスト"/>
        <xdr:cNvSpPr txBox="1"/>
      </xdr:nvSpPr>
      <xdr:spPr>
        <a:xfrm>
          <a:off x="4914900" y="12283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a:t>
          </a:r>
          <a:endParaRPr kumimoji="1" lang="ja-JP" altLang="en-US" sz="1000" b="1">
            <a:latin typeface="ＭＳ Ｐゴシック"/>
          </a:endParaRPr>
        </a:p>
      </xdr:txBody>
    </xdr:sp>
    <xdr:clientData/>
  </xdr:oneCellAnchor>
  <xdr:twoCellAnchor>
    <xdr:from>
      <xdr:col>6</xdr:col>
      <xdr:colOff>612775</xdr:colOff>
      <xdr:row>73</xdr:row>
      <xdr:rowOff>24130</xdr:rowOff>
    </xdr:from>
    <xdr:to>
      <xdr:col>7</xdr:col>
      <xdr:colOff>104775</xdr:colOff>
      <xdr:row>73</xdr:row>
      <xdr:rowOff>24130</xdr:rowOff>
    </xdr:to>
    <xdr:cxnSp macro="">
      <xdr:nvCxnSpPr>
        <xdr:cNvPr id="368" name="直線コネクタ 367"/>
        <xdr:cNvCxnSpPr/>
      </xdr:nvCxnSpPr>
      <xdr:spPr>
        <a:xfrm>
          <a:off x="4737100" y="12539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74</xdr:row>
      <xdr:rowOff>157480</xdr:rowOff>
    </xdr:from>
    <xdr:to>
      <xdr:col>7</xdr:col>
      <xdr:colOff>15875</xdr:colOff>
      <xdr:row>75</xdr:row>
      <xdr:rowOff>39370</xdr:rowOff>
    </xdr:to>
    <xdr:cxnSp macro="">
      <xdr:nvCxnSpPr>
        <xdr:cNvPr id="369" name="直線コネクタ 368"/>
        <xdr:cNvCxnSpPr/>
      </xdr:nvCxnSpPr>
      <xdr:spPr>
        <a:xfrm>
          <a:off x="3987800" y="12844780"/>
          <a:ext cx="8382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33038</xdr:rowOff>
    </xdr:from>
    <xdr:ext cx="762000" cy="259045"/>
    <xdr:sp macro="" textlink="">
      <xdr:nvSpPr>
        <xdr:cNvPr id="370" name="公債費平均値テキスト"/>
        <xdr:cNvSpPr txBox="1"/>
      </xdr:nvSpPr>
      <xdr:spPr>
        <a:xfrm>
          <a:off x="4914900" y="130632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60961</xdr:rowOff>
    </xdr:from>
    <xdr:to>
      <xdr:col>7</xdr:col>
      <xdr:colOff>66675</xdr:colOff>
      <xdr:row>76</xdr:row>
      <xdr:rowOff>162561</xdr:rowOff>
    </xdr:to>
    <xdr:sp macro="" textlink="">
      <xdr:nvSpPr>
        <xdr:cNvPr id="371" name="フローチャート : 判断 370"/>
        <xdr:cNvSpPr/>
      </xdr:nvSpPr>
      <xdr:spPr>
        <a:xfrm>
          <a:off x="4775200" y="13091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74</xdr:row>
      <xdr:rowOff>157480</xdr:rowOff>
    </xdr:from>
    <xdr:to>
      <xdr:col>5</xdr:col>
      <xdr:colOff>549275</xdr:colOff>
      <xdr:row>74</xdr:row>
      <xdr:rowOff>165100</xdr:rowOff>
    </xdr:to>
    <xdr:cxnSp macro="">
      <xdr:nvCxnSpPr>
        <xdr:cNvPr id="372" name="直線コネクタ 371"/>
        <xdr:cNvCxnSpPr/>
      </xdr:nvCxnSpPr>
      <xdr:spPr>
        <a:xfrm flipV="1">
          <a:off x="3098800" y="12844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75</xdr:row>
      <xdr:rowOff>133350</xdr:rowOff>
    </xdr:from>
    <xdr:to>
      <xdr:col>5</xdr:col>
      <xdr:colOff>600075</xdr:colOff>
      <xdr:row>76</xdr:row>
      <xdr:rowOff>63500</xdr:rowOff>
    </xdr:to>
    <xdr:sp macro="" textlink="">
      <xdr:nvSpPr>
        <xdr:cNvPr id="373" name="フローチャート : 判断 372"/>
        <xdr:cNvSpPr/>
      </xdr:nvSpPr>
      <xdr:spPr>
        <a:xfrm>
          <a:off x="3937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48277</xdr:rowOff>
    </xdr:from>
    <xdr:ext cx="736600" cy="259045"/>
    <xdr:sp macro="" textlink="">
      <xdr:nvSpPr>
        <xdr:cNvPr id="374" name="テキスト ボックス 373"/>
        <xdr:cNvSpPr txBox="1"/>
      </xdr:nvSpPr>
      <xdr:spPr>
        <a:xfrm>
          <a:off x="3606800" y="13078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17.0</a:t>
          </a:r>
          <a:endParaRPr kumimoji="1" lang="ja-JP" altLang="en-US" sz="1000" b="1">
            <a:solidFill>
              <a:srgbClr val="000080"/>
            </a:solidFill>
            <a:latin typeface="ＭＳ Ｐゴシック"/>
          </a:endParaRPr>
        </a:p>
      </xdr:txBody>
    </xdr:sp>
    <xdr:clientData/>
  </xdr:oneCellAnchor>
  <xdr:twoCellAnchor>
    <xdr:from>
      <xdr:col>3</xdr:col>
      <xdr:colOff>142875</xdr:colOff>
      <xdr:row>74</xdr:row>
      <xdr:rowOff>88900</xdr:rowOff>
    </xdr:from>
    <xdr:to>
      <xdr:col>4</xdr:col>
      <xdr:colOff>346075</xdr:colOff>
      <xdr:row>74</xdr:row>
      <xdr:rowOff>165100</xdr:rowOff>
    </xdr:to>
    <xdr:cxnSp macro="">
      <xdr:nvCxnSpPr>
        <xdr:cNvPr id="375" name="直線コネクタ 374"/>
        <xdr:cNvCxnSpPr/>
      </xdr:nvCxnSpPr>
      <xdr:spPr>
        <a:xfrm>
          <a:off x="2209800" y="127762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167639</xdr:rowOff>
    </xdr:from>
    <xdr:to>
      <xdr:col>4</xdr:col>
      <xdr:colOff>396875</xdr:colOff>
      <xdr:row>77</xdr:row>
      <xdr:rowOff>97789</xdr:rowOff>
    </xdr:to>
    <xdr:sp macro="" textlink="">
      <xdr:nvSpPr>
        <xdr:cNvPr id="376" name="フローチャート : 判断 375"/>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82566</xdr:rowOff>
    </xdr:from>
    <xdr:ext cx="762000" cy="259045"/>
    <xdr:sp macro="" textlink="">
      <xdr:nvSpPr>
        <xdr:cNvPr id="377" name="テキスト ボックス 376"/>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19.7</a:t>
          </a:r>
          <a:endParaRPr kumimoji="1" lang="ja-JP" altLang="en-US" sz="1000" b="1">
            <a:solidFill>
              <a:srgbClr val="000080"/>
            </a:solidFill>
            <a:latin typeface="ＭＳ Ｐゴシック"/>
          </a:endParaRPr>
        </a:p>
      </xdr:txBody>
    </xdr:sp>
    <xdr:clientData/>
  </xdr:oneCellAnchor>
  <xdr:twoCellAnchor>
    <xdr:from>
      <xdr:col>1</xdr:col>
      <xdr:colOff>625475</xdr:colOff>
      <xdr:row>74</xdr:row>
      <xdr:rowOff>88900</xdr:rowOff>
    </xdr:from>
    <xdr:to>
      <xdr:col>3</xdr:col>
      <xdr:colOff>142875</xdr:colOff>
      <xdr:row>75</xdr:row>
      <xdr:rowOff>8890</xdr:rowOff>
    </xdr:to>
    <xdr:cxnSp macro="">
      <xdr:nvCxnSpPr>
        <xdr:cNvPr id="378" name="直線コネクタ 377"/>
        <xdr:cNvCxnSpPr/>
      </xdr:nvCxnSpPr>
      <xdr:spPr>
        <a:xfrm flipV="1">
          <a:off x="1320800" y="127762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3811</xdr:rowOff>
    </xdr:from>
    <xdr:to>
      <xdr:col>3</xdr:col>
      <xdr:colOff>193675</xdr:colOff>
      <xdr:row>77</xdr:row>
      <xdr:rowOff>105411</xdr:rowOff>
    </xdr:to>
    <xdr:sp macro="" textlink="">
      <xdr:nvSpPr>
        <xdr:cNvPr id="379" name="フローチャート : 判断 378"/>
        <xdr:cNvSpPr/>
      </xdr:nvSpPr>
      <xdr:spPr>
        <a:xfrm>
          <a:off x="2159000" y="1320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90188</xdr:rowOff>
    </xdr:from>
    <xdr:ext cx="762000" cy="259045"/>
    <xdr:sp macro="" textlink="">
      <xdr:nvSpPr>
        <xdr:cNvPr id="380" name="テキスト ボックス 379"/>
        <xdr:cNvSpPr txBox="1"/>
      </xdr:nvSpPr>
      <xdr:spPr>
        <a:xfrm>
          <a:off x="1828800" y="132918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twoCellAnchor>
    <xdr:from>
      <xdr:col>1</xdr:col>
      <xdr:colOff>574675</xdr:colOff>
      <xdr:row>77</xdr:row>
      <xdr:rowOff>34289</xdr:rowOff>
    </xdr:from>
    <xdr:to>
      <xdr:col>1</xdr:col>
      <xdr:colOff>676275</xdr:colOff>
      <xdr:row>77</xdr:row>
      <xdr:rowOff>135889</xdr:rowOff>
    </xdr:to>
    <xdr:sp macro="" textlink="">
      <xdr:nvSpPr>
        <xdr:cNvPr id="381" name="フローチャート : 判断 380"/>
        <xdr:cNvSpPr/>
      </xdr:nvSpPr>
      <xdr:spPr>
        <a:xfrm>
          <a:off x="1270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120666</xdr:rowOff>
    </xdr:from>
    <xdr:ext cx="762000" cy="259045"/>
    <xdr:sp macro="" textlink="">
      <xdr:nvSpPr>
        <xdr:cNvPr id="382" name="テキスト ボックス 381"/>
        <xdr:cNvSpPr txBox="1"/>
      </xdr:nvSpPr>
      <xdr:spPr>
        <a:xfrm>
          <a:off x="939800" y="133223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20.2</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83" name="テキスト ボックス 382"/>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84" name="テキスト ボックス 383"/>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85" name="テキスト ボックス 384"/>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6" name="テキスト ボックス 385"/>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7" name="テキスト ボックス 386"/>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74</xdr:row>
      <xdr:rowOff>160020</xdr:rowOff>
    </xdr:from>
    <xdr:to>
      <xdr:col>7</xdr:col>
      <xdr:colOff>66675</xdr:colOff>
      <xdr:row>75</xdr:row>
      <xdr:rowOff>90170</xdr:rowOff>
    </xdr:to>
    <xdr:sp macro="" textlink="">
      <xdr:nvSpPr>
        <xdr:cNvPr id="388" name="円/楕円 387"/>
        <xdr:cNvSpPr/>
      </xdr:nvSpPr>
      <xdr:spPr>
        <a:xfrm>
          <a:off x="4775200" y="1284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74</xdr:row>
      <xdr:rowOff>5097</xdr:rowOff>
    </xdr:from>
    <xdr:ext cx="762000" cy="259045"/>
    <xdr:sp macro="" textlink="">
      <xdr:nvSpPr>
        <xdr:cNvPr id="389" name="公債費該当値テキスト"/>
        <xdr:cNvSpPr txBox="1"/>
      </xdr:nvSpPr>
      <xdr:spPr>
        <a:xfrm>
          <a:off x="4914900" y="12692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15.1</a:t>
          </a:r>
          <a:endParaRPr kumimoji="1" lang="ja-JP" altLang="en-US" sz="1000" b="1">
            <a:solidFill>
              <a:srgbClr val="FF0000"/>
            </a:solidFill>
            <a:latin typeface="ＭＳ Ｐゴシック"/>
          </a:endParaRPr>
        </a:p>
      </xdr:txBody>
    </xdr:sp>
    <xdr:clientData/>
  </xdr:oneCellAnchor>
  <xdr:twoCellAnchor>
    <xdr:from>
      <xdr:col>5</xdr:col>
      <xdr:colOff>498475</xdr:colOff>
      <xdr:row>74</xdr:row>
      <xdr:rowOff>106680</xdr:rowOff>
    </xdr:from>
    <xdr:to>
      <xdr:col>5</xdr:col>
      <xdr:colOff>600075</xdr:colOff>
      <xdr:row>75</xdr:row>
      <xdr:rowOff>36830</xdr:rowOff>
    </xdr:to>
    <xdr:sp macro="" textlink="">
      <xdr:nvSpPr>
        <xdr:cNvPr id="390" name="円/楕円 389"/>
        <xdr:cNvSpPr/>
      </xdr:nvSpPr>
      <xdr:spPr>
        <a:xfrm>
          <a:off x="39370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73</xdr:row>
      <xdr:rowOff>47007</xdr:rowOff>
    </xdr:from>
    <xdr:ext cx="736600" cy="259045"/>
    <xdr:sp macro="" textlink="">
      <xdr:nvSpPr>
        <xdr:cNvPr id="391" name="テキスト ボックス 390"/>
        <xdr:cNvSpPr txBox="1"/>
      </xdr:nvSpPr>
      <xdr:spPr>
        <a:xfrm>
          <a:off x="3606800" y="12562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4</xdr:col>
      <xdr:colOff>295275</xdr:colOff>
      <xdr:row>74</xdr:row>
      <xdr:rowOff>114300</xdr:rowOff>
    </xdr:from>
    <xdr:to>
      <xdr:col>4</xdr:col>
      <xdr:colOff>396875</xdr:colOff>
      <xdr:row>75</xdr:row>
      <xdr:rowOff>44450</xdr:rowOff>
    </xdr:to>
    <xdr:sp macro="" textlink="">
      <xdr:nvSpPr>
        <xdr:cNvPr id="392" name="円/楕円 391"/>
        <xdr:cNvSpPr/>
      </xdr:nvSpPr>
      <xdr:spPr>
        <a:xfrm>
          <a:off x="3048000" y="1280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73</xdr:row>
      <xdr:rowOff>54627</xdr:rowOff>
    </xdr:from>
    <xdr:ext cx="762000" cy="259045"/>
    <xdr:sp macro="" textlink="">
      <xdr:nvSpPr>
        <xdr:cNvPr id="393" name="テキスト ボックス 392"/>
        <xdr:cNvSpPr txBox="1"/>
      </xdr:nvSpPr>
      <xdr:spPr>
        <a:xfrm>
          <a:off x="2717800" y="12570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3</xdr:col>
      <xdr:colOff>92075</xdr:colOff>
      <xdr:row>74</xdr:row>
      <xdr:rowOff>38100</xdr:rowOff>
    </xdr:from>
    <xdr:to>
      <xdr:col>3</xdr:col>
      <xdr:colOff>193675</xdr:colOff>
      <xdr:row>74</xdr:row>
      <xdr:rowOff>139700</xdr:rowOff>
    </xdr:to>
    <xdr:sp macro="" textlink="">
      <xdr:nvSpPr>
        <xdr:cNvPr id="394" name="円/楕円 393"/>
        <xdr:cNvSpPr/>
      </xdr:nvSpPr>
      <xdr:spPr>
        <a:xfrm>
          <a:off x="2159000" y="1272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72</xdr:row>
      <xdr:rowOff>149877</xdr:rowOff>
    </xdr:from>
    <xdr:ext cx="762000" cy="259045"/>
    <xdr:sp macro="" textlink="">
      <xdr:nvSpPr>
        <xdr:cNvPr id="395" name="テキスト ボックス 394"/>
        <xdr:cNvSpPr txBox="1"/>
      </xdr:nvSpPr>
      <xdr:spPr>
        <a:xfrm>
          <a:off x="1828800" y="1249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574675</xdr:colOff>
      <xdr:row>74</xdr:row>
      <xdr:rowOff>129540</xdr:rowOff>
    </xdr:from>
    <xdr:to>
      <xdr:col>1</xdr:col>
      <xdr:colOff>676275</xdr:colOff>
      <xdr:row>75</xdr:row>
      <xdr:rowOff>59690</xdr:rowOff>
    </xdr:to>
    <xdr:sp macro="" textlink="">
      <xdr:nvSpPr>
        <xdr:cNvPr id="396" name="円/楕円 395"/>
        <xdr:cNvSpPr/>
      </xdr:nvSpPr>
      <xdr:spPr>
        <a:xfrm>
          <a:off x="1270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73</xdr:row>
      <xdr:rowOff>69867</xdr:rowOff>
    </xdr:from>
    <xdr:ext cx="762000" cy="259045"/>
    <xdr:sp macro="" textlink="">
      <xdr:nvSpPr>
        <xdr:cNvPr id="397" name="テキスト ボックス 396"/>
        <xdr:cNvSpPr txBox="1"/>
      </xdr:nvSpPr>
      <xdr:spPr>
        <a:xfrm>
          <a:off x="939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8" name="正方形/長方形 397"/>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9" name="正方形/長方形 398"/>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00" name="正方形/長方形 399"/>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01" name="正方形/長方形 400"/>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02" name="正方形/長方形 401"/>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03" name="正方形/長方形 402"/>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04" name="正方形/長方形 403"/>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72.7</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05" name="正方形/長方形 404"/>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6" name="正方形/長方形 405"/>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7" name="正方形/長方形 406"/>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8" name="テキスト ボックス 407"/>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公債費以外の経常経費について、前年度から２</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７ポイント上昇して７８</a:t>
          </a:r>
          <a:r>
            <a:rPr lang="en-US" altLang="ja-JP" sz="1100">
              <a:solidFill>
                <a:schemeClr val="dk1"/>
              </a:solidFill>
              <a:effectLst/>
              <a:latin typeface="+mn-lt"/>
              <a:ea typeface="+mn-ea"/>
              <a:cs typeface="+mn-cs"/>
            </a:rPr>
            <a:t>.</a:t>
          </a:r>
          <a:r>
            <a:rPr lang="ja-JP" altLang="ja-JP" sz="1100">
              <a:solidFill>
                <a:schemeClr val="dk1"/>
              </a:solidFill>
              <a:effectLst/>
              <a:latin typeface="+mn-lt"/>
              <a:ea typeface="+mn-ea"/>
              <a:cs typeface="+mn-cs"/>
            </a:rPr>
            <a:t>４％となり、類似団体平均を上回っている。</a:t>
          </a:r>
        </a:p>
        <a:p>
          <a:r>
            <a:rPr lang="ja-JP" altLang="ja-JP" sz="1100">
              <a:solidFill>
                <a:schemeClr val="dk1"/>
              </a:solidFill>
              <a:effectLst/>
              <a:latin typeface="+mn-lt"/>
              <a:ea typeface="+mn-ea"/>
              <a:cs typeface="+mn-cs"/>
            </a:rPr>
            <a:t>　主な要因としては、前年度より扶助費が１６２百万円、補助費等が５２百万円増加したことが挙げられる。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　扶助費については、効率化の推進による抑制及び適切な制度運用に努めていき、補助費等については、各種事業の継続可能性について個別に検証し、縮小や廃止により抑制していく。</a:t>
          </a:r>
          <a:endParaRPr lang="ja-JP" altLang="ja-JP" sz="1400">
            <a:effectLst/>
          </a:endParaRPr>
        </a:p>
      </xdr:txBody>
    </xdr:sp>
    <xdr:clientData/>
  </xdr:twoCellAnchor>
  <xdr:oneCellAnchor>
    <xdr:from>
      <xdr:col>18</xdr:col>
      <xdr:colOff>44450</xdr:colOff>
      <xdr:row>69</xdr:row>
      <xdr:rowOff>107950</xdr:rowOff>
    </xdr:from>
    <xdr:ext cx="298543" cy="225703"/>
    <xdr:sp macro="" textlink="">
      <xdr:nvSpPr>
        <xdr:cNvPr id="409" name="テキスト ボックス 408"/>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10" name="直線コネクタ 409"/>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11" name="テキスト ボックス 410"/>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12" name="直線コネクタ 411"/>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13" name="テキスト ボックス 412"/>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14" name="直線コネクタ 413"/>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15" name="テキスト ボックス 414"/>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6" name="直線コネクタ 41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7" name="テキスト ボックス 41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8" name="直線コネクタ 417"/>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9" name="テキスト ボックス 418"/>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20" name="直線コネクタ 419"/>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21" name="テキスト ボックス 420"/>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22" name="直線コネクタ 421"/>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23" name="テキスト ボックス 422"/>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24"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74</xdr:row>
      <xdr:rowOff>81280</xdr:rowOff>
    </xdr:from>
    <xdr:to>
      <xdr:col>24</xdr:col>
      <xdr:colOff>31750</xdr:colOff>
      <xdr:row>81</xdr:row>
      <xdr:rowOff>73661</xdr:rowOff>
    </xdr:to>
    <xdr:cxnSp macro="">
      <xdr:nvCxnSpPr>
        <xdr:cNvPr id="425" name="直線コネクタ 424"/>
        <xdr:cNvCxnSpPr/>
      </xdr:nvCxnSpPr>
      <xdr:spPr>
        <a:xfrm flipV="1">
          <a:off x="16510000" y="12768580"/>
          <a:ext cx="0" cy="1192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81</xdr:row>
      <xdr:rowOff>45738</xdr:rowOff>
    </xdr:from>
    <xdr:ext cx="762000" cy="259045"/>
    <xdr:sp macro="" textlink="">
      <xdr:nvSpPr>
        <xdr:cNvPr id="426" name="公債費以外最小値テキスト"/>
        <xdr:cNvSpPr txBox="1"/>
      </xdr:nvSpPr>
      <xdr:spPr>
        <a:xfrm>
          <a:off x="16598900" y="13933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88.1</a:t>
          </a:r>
          <a:endParaRPr kumimoji="1" lang="ja-JP" altLang="en-US" sz="1000" b="1">
            <a:latin typeface="ＭＳ Ｐゴシック"/>
          </a:endParaRPr>
        </a:p>
      </xdr:txBody>
    </xdr:sp>
    <xdr:clientData/>
  </xdr:oneCellAnchor>
  <xdr:twoCellAnchor>
    <xdr:from>
      <xdr:col>23</xdr:col>
      <xdr:colOff>628650</xdr:colOff>
      <xdr:row>81</xdr:row>
      <xdr:rowOff>73661</xdr:rowOff>
    </xdr:from>
    <xdr:to>
      <xdr:col>24</xdr:col>
      <xdr:colOff>120650</xdr:colOff>
      <xdr:row>81</xdr:row>
      <xdr:rowOff>73661</xdr:rowOff>
    </xdr:to>
    <xdr:cxnSp macro="">
      <xdr:nvCxnSpPr>
        <xdr:cNvPr id="427" name="直線コネクタ 426"/>
        <xdr:cNvCxnSpPr/>
      </xdr:nvCxnSpPr>
      <xdr:spPr>
        <a:xfrm>
          <a:off x="16421100" y="13961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167657</xdr:rowOff>
    </xdr:from>
    <xdr:ext cx="762000" cy="259045"/>
    <xdr:sp macro="" textlink="">
      <xdr:nvSpPr>
        <xdr:cNvPr id="428" name="公債費以外最大値テキスト"/>
        <xdr:cNvSpPr txBox="1"/>
      </xdr:nvSpPr>
      <xdr:spPr>
        <a:xfrm>
          <a:off x="16598900" y="12512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56.8</a:t>
          </a:r>
          <a:endParaRPr kumimoji="1" lang="ja-JP" altLang="en-US" sz="1000" b="1">
            <a:latin typeface="ＭＳ Ｐゴシック"/>
          </a:endParaRPr>
        </a:p>
      </xdr:txBody>
    </xdr:sp>
    <xdr:clientData/>
  </xdr:oneCellAnchor>
  <xdr:twoCellAnchor>
    <xdr:from>
      <xdr:col>23</xdr:col>
      <xdr:colOff>628650</xdr:colOff>
      <xdr:row>74</xdr:row>
      <xdr:rowOff>81280</xdr:rowOff>
    </xdr:from>
    <xdr:to>
      <xdr:col>24</xdr:col>
      <xdr:colOff>120650</xdr:colOff>
      <xdr:row>74</xdr:row>
      <xdr:rowOff>81280</xdr:rowOff>
    </xdr:to>
    <xdr:cxnSp macro="">
      <xdr:nvCxnSpPr>
        <xdr:cNvPr id="429" name="直線コネクタ 428"/>
        <xdr:cNvCxnSpPr/>
      </xdr:nvCxnSpPr>
      <xdr:spPr>
        <a:xfrm>
          <a:off x="16421100" y="12768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78</xdr:row>
      <xdr:rowOff>115570</xdr:rowOff>
    </xdr:from>
    <xdr:to>
      <xdr:col>24</xdr:col>
      <xdr:colOff>31750</xdr:colOff>
      <xdr:row>79</xdr:row>
      <xdr:rowOff>46989</xdr:rowOff>
    </xdr:to>
    <xdr:cxnSp macro="">
      <xdr:nvCxnSpPr>
        <xdr:cNvPr id="430" name="直線コネクタ 429"/>
        <xdr:cNvCxnSpPr/>
      </xdr:nvCxnSpPr>
      <xdr:spPr>
        <a:xfrm>
          <a:off x="15671800" y="13488670"/>
          <a:ext cx="838200" cy="102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24147</xdr:rowOff>
    </xdr:from>
    <xdr:ext cx="762000" cy="259045"/>
    <xdr:sp macro="" textlink="">
      <xdr:nvSpPr>
        <xdr:cNvPr id="431" name="公債費以外平均値テキスト"/>
        <xdr:cNvSpPr txBox="1"/>
      </xdr:nvSpPr>
      <xdr:spPr>
        <a:xfrm>
          <a:off x="16598900" y="132257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74.2</a:t>
          </a:r>
          <a:endParaRPr kumimoji="1" lang="ja-JP" altLang="en-US" sz="1000" b="1">
            <a:solidFill>
              <a:srgbClr val="000080"/>
            </a:solidFill>
            <a:latin typeface="ＭＳ Ｐゴシック"/>
          </a:endParaRPr>
        </a:p>
      </xdr:txBody>
    </xdr:sp>
    <xdr:clientData/>
  </xdr:oneCellAnchor>
  <xdr:twoCellAnchor>
    <xdr:from>
      <xdr:col>23</xdr:col>
      <xdr:colOff>666750</xdr:colOff>
      <xdr:row>78</xdr:row>
      <xdr:rowOff>7620</xdr:rowOff>
    </xdr:from>
    <xdr:to>
      <xdr:col>24</xdr:col>
      <xdr:colOff>82550</xdr:colOff>
      <xdr:row>78</xdr:row>
      <xdr:rowOff>109220</xdr:rowOff>
    </xdr:to>
    <xdr:sp macro="" textlink="">
      <xdr:nvSpPr>
        <xdr:cNvPr id="432" name="フローチャート : 判断 431"/>
        <xdr:cNvSpPr/>
      </xdr:nvSpPr>
      <xdr:spPr>
        <a:xfrm>
          <a:off x="16459200" y="1338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78</xdr:row>
      <xdr:rowOff>115570</xdr:rowOff>
    </xdr:from>
    <xdr:to>
      <xdr:col>22</xdr:col>
      <xdr:colOff>565150</xdr:colOff>
      <xdr:row>78</xdr:row>
      <xdr:rowOff>127000</xdr:rowOff>
    </xdr:to>
    <xdr:cxnSp macro="">
      <xdr:nvCxnSpPr>
        <xdr:cNvPr id="433" name="直線コネクタ 432"/>
        <xdr:cNvCxnSpPr/>
      </xdr:nvCxnSpPr>
      <xdr:spPr>
        <a:xfrm flipV="1">
          <a:off x="14782800" y="1348867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148589</xdr:rowOff>
    </xdr:from>
    <xdr:to>
      <xdr:col>22</xdr:col>
      <xdr:colOff>615950</xdr:colOff>
      <xdr:row>78</xdr:row>
      <xdr:rowOff>78739</xdr:rowOff>
    </xdr:to>
    <xdr:sp macro="" textlink="">
      <xdr:nvSpPr>
        <xdr:cNvPr id="434" name="フローチャート : 判断 433"/>
        <xdr:cNvSpPr/>
      </xdr:nvSpPr>
      <xdr:spPr>
        <a:xfrm>
          <a:off x="15621000" y="13350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88916</xdr:rowOff>
    </xdr:from>
    <xdr:ext cx="736600" cy="259045"/>
    <xdr:sp macro="" textlink="">
      <xdr:nvSpPr>
        <xdr:cNvPr id="435" name="テキスト ボックス 434"/>
        <xdr:cNvSpPr txBox="1"/>
      </xdr:nvSpPr>
      <xdr:spPr>
        <a:xfrm>
          <a:off x="15290800" y="131191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20</xdr:col>
      <xdr:colOff>158750</xdr:colOff>
      <xdr:row>78</xdr:row>
      <xdr:rowOff>85089</xdr:rowOff>
    </xdr:from>
    <xdr:to>
      <xdr:col>21</xdr:col>
      <xdr:colOff>361950</xdr:colOff>
      <xdr:row>78</xdr:row>
      <xdr:rowOff>127000</xdr:rowOff>
    </xdr:to>
    <xdr:cxnSp macro="">
      <xdr:nvCxnSpPr>
        <xdr:cNvPr id="436" name="直線コネクタ 435"/>
        <xdr:cNvCxnSpPr/>
      </xdr:nvCxnSpPr>
      <xdr:spPr>
        <a:xfrm>
          <a:off x="13893800" y="13458189"/>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34289</xdr:rowOff>
    </xdr:from>
    <xdr:to>
      <xdr:col>21</xdr:col>
      <xdr:colOff>412750</xdr:colOff>
      <xdr:row>77</xdr:row>
      <xdr:rowOff>135889</xdr:rowOff>
    </xdr:to>
    <xdr:sp macro="" textlink="">
      <xdr:nvSpPr>
        <xdr:cNvPr id="437" name="フローチャート : 判断 436"/>
        <xdr:cNvSpPr/>
      </xdr:nvSpPr>
      <xdr:spPr>
        <a:xfrm>
          <a:off x="14732000" y="13235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146066</xdr:rowOff>
    </xdr:from>
    <xdr:ext cx="762000" cy="259045"/>
    <xdr:sp macro="" textlink="">
      <xdr:nvSpPr>
        <xdr:cNvPr id="438" name="テキスト ボックス 437"/>
        <xdr:cNvSpPr txBox="1"/>
      </xdr:nvSpPr>
      <xdr:spPr>
        <a:xfrm>
          <a:off x="14401800" y="13004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70.4</a:t>
          </a:r>
          <a:endParaRPr kumimoji="1" lang="ja-JP" altLang="en-US" sz="1000" b="1">
            <a:solidFill>
              <a:srgbClr val="000080"/>
            </a:solidFill>
            <a:latin typeface="ＭＳ Ｐゴシック"/>
          </a:endParaRPr>
        </a:p>
      </xdr:txBody>
    </xdr:sp>
    <xdr:clientData/>
  </xdr:oneCellAnchor>
  <xdr:twoCellAnchor>
    <xdr:from>
      <xdr:col>18</xdr:col>
      <xdr:colOff>641350</xdr:colOff>
      <xdr:row>78</xdr:row>
      <xdr:rowOff>85089</xdr:rowOff>
    </xdr:from>
    <xdr:to>
      <xdr:col>20</xdr:col>
      <xdr:colOff>158750</xdr:colOff>
      <xdr:row>78</xdr:row>
      <xdr:rowOff>85089</xdr:rowOff>
    </xdr:to>
    <xdr:cxnSp macro="">
      <xdr:nvCxnSpPr>
        <xdr:cNvPr id="439" name="直線コネクタ 438"/>
        <xdr:cNvCxnSpPr/>
      </xdr:nvCxnSpPr>
      <xdr:spPr>
        <a:xfrm>
          <a:off x="13004800" y="134581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148589</xdr:rowOff>
    </xdr:from>
    <xdr:to>
      <xdr:col>20</xdr:col>
      <xdr:colOff>209550</xdr:colOff>
      <xdr:row>77</xdr:row>
      <xdr:rowOff>78739</xdr:rowOff>
    </xdr:to>
    <xdr:sp macro="" textlink="">
      <xdr:nvSpPr>
        <xdr:cNvPr id="440" name="フローチャート : 判断 439"/>
        <xdr:cNvSpPr/>
      </xdr:nvSpPr>
      <xdr:spPr>
        <a:xfrm>
          <a:off x="13843000" y="13178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88916</xdr:rowOff>
    </xdr:from>
    <xdr:ext cx="762000" cy="259045"/>
    <xdr:sp macro="" textlink="">
      <xdr:nvSpPr>
        <xdr:cNvPr id="441" name="テキスト ボックス 440"/>
        <xdr:cNvSpPr txBox="1"/>
      </xdr:nvSpPr>
      <xdr:spPr>
        <a:xfrm>
          <a:off x="13512800" y="129476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68.9</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167639</xdr:rowOff>
    </xdr:from>
    <xdr:to>
      <xdr:col>19</xdr:col>
      <xdr:colOff>6350</xdr:colOff>
      <xdr:row>77</xdr:row>
      <xdr:rowOff>97789</xdr:rowOff>
    </xdr:to>
    <xdr:sp macro="" textlink="">
      <xdr:nvSpPr>
        <xdr:cNvPr id="442" name="フローチャート : 判断 441"/>
        <xdr:cNvSpPr/>
      </xdr:nvSpPr>
      <xdr:spPr>
        <a:xfrm>
          <a:off x="12954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107966</xdr:rowOff>
    </xdr:from>
    <xdr:ext cx="762000" cy="259045"/>
    <xdr:sp macro="" textlink="">
      <xdr:nvSpPr>
        <xdr:cNvPr id="443" name="テキスト ボックス 442"/>
        <xdr:cNvSpPr txBox="1"/>
      </xdr:nvSpPr>
      <xdr:spPr>
        <a:xfrm>
          <a:off x="12623800" y="12966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44" name="テキスト ボックス 443"/>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45" name="テキスト ボックス 444"/>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6" name="テキスト ボックス 445"/>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7" name="テキスト ボックス 446"/>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8" name="テキスト ボックス 447"/>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78</xdr:row>
      <xdr:rowOff>167639</xdr:rowOff>
    </xdr:from>
    <xdr:to>
      <xdr:col>24</xdr:col>
      <xdr:colOff>82550</xdr:colOff>
      <xdr:row>79</xdr:row>
      <xdr:rowOff>97789</xdr:rowOff>
    </xdr:to>
    <xdr:sp macro="" textlink="">
      <xdr:nvSpPr>
        <xdr:cNvPr id="449" name="円/楕円 448"/>
        <xdr:cNvSpPr/>
      </xdr:nvSpPr>
      <xdr:spPr>
        <a:xfrm>
          <a:off x="16459200" y="13540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78</xdr:row>
      <xdr:rowOff>139716</xdr:rowOff>
    </xdr:from>
    <xdr:ext cx="762000" cy="259045"/>
    <xdr:sp macro="" textlink="">
      <xdr:nvSpPr>
        <xdr:cNvPr id="450" name="公債費以外該当値テキスト"/>
        <xdr:cNvSpPr txBox="1"/>
      </xdr:nvSpPr>
      <xdr:spPr>
        <a:xfrm>
          <a:off x="16598900" y="1351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78.4</a:t>
          </a:r>
          <a:endParaRPr kumimoji="1" lang="ja-JP" altLang="en-US" sz="1000" b="1">
            <a:solidFill>
              <a:srgbClr val="FF0000"/>
            </a:solidFill>
            <a:latin typeface="ＭＳ Ｐゴシック"/>
          </a:endParaRPr>
        </a:p>
      </xdr:txBody>
    </xdr:sp>
    <xdr:clientData/>
  </xdr:oneCellAnchor>
  <xdr:twoCellAnchor>
    <xdr:from>
      <xdr:col>22</xdr:col>
      <xdr:colOff>514350</xdr:colOff>
      <xdr:row>78</xdr:row>
      <xdr:rowOff>64770</xdr:rowOff>
    </xdr:from>
    <xdr:to>
      <xdr:col>22</xdr:col>
      <xdr:colOff>615950</xdr:colOff>
      <xdr:row>78</xdr:row>
      <xdr:rowOff>166370</xdr:rowOff>
    </xdr:to>
    <xdr:sp macro="" textlink="">
      <xdr:nvSpPr>
        <xdr:cNvPr id="451" name="円/楕円 450"/>
        <xdr:cNvSpPr/>
      </xdr:nvSpPr>
      <xdr:spPr>
        <a:xfrm>
          <a:off x="15621000" y="13437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78</xdr:row>
      <xdr:rowOff>151147</xdr:rowOff>
    </xdr:from>
    <xdr:ext cx="736600" cy="259045"/>
    <xdr:sp macro="" textlink="">
      <xdr:nvSpPr>
        <xdr:cNvPr id="452" name="テキスト ボックス 451"/>
        <xdr:cNvSpPr txBox="1"/>
      </xdr:nvSpPr>
      <xdr:spPr>
        <a:xfrm>
          <a:off x="15290800" y="135242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75.7</a:t>
          </a:r>
          <a:endParaRPr kumimoji="1" lang="ja-JP" altLang="en-US" sz="1000" b="1">
            <a:solidFill>
              <a:srgbClr val="FF0000"/>
            </a:solidFill>
            <a:latin typeface="ＭＳ Ｐゴシック"/>
          </a:endParaRPr>
        </a:p>
      </xdr:txBody>
    </xdr:sp>
    <xdr:clientData/>
  </xdr:oneCellAnchor>
  <xdr:twoCellAnchor>
    <xdr:from>
      <xdr:col>21</xdr:col>
      <xdr:colOff>311150</xdr:colOff>
      <xdr:row>78</xdr:row>
      <xdr:rowOff>76200</xdr:rowOff>
    </xdr:from>
    <xdr:to>
      <xdr:col>21</xdr:col>
      <xdr:colOff>412750</xdr:colOff>
      <xdr:row>79</xdr:row>
      <xdr:rowOff>6350</xdr:rowOff>
    </xdr:to>
    <xdr:sp macro="" textlink="">
      <xdr:nvSpPr>
        <xdr:cNvPr id="453" name="円/楕円 452"/>
        <xdr:cNvSpPr/>
      </xdr:nvSpPr>
      <xdr:spPr>
        <a:xfrm>
          <a:off x="14732000" y="134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78</xdr:row>
      <xdr:rowOff>162577</xdr:rowOff>
    </xdr:from>
    <xdr:ext cx="762000" cy="259045"/>
    <xdr:sp macro="" textlink="">
      <xdr:nvSpPr>
        <xdr:cNvPr id="454" name="テキスト ボックス 453"/>
        <xdr:cNvSpPr txBox="1"/>
      </xdr:nvSpPr>
      <xdr:spPr>
        <a:xfrm>
          <a:off x="14401800" y="13535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76.0</a:t>
          </a:r>
          <a:endParaRPr kumimoji="1" lang="ja-JP" altLang="en-US" sz="1000" b="1">
            <a:solidFill>
              <a:srgbClr val="FF0000"/>
            </a:solidFill>
            <a:latin typeface="ＭＳ Ｐゴシック"/>
          </a:endParaRPr>
        </a:p>
      </xdr:txBody>
    </xdr:sp>
    <xdr:clientData/>
  </xdr:oneCellAnchor>
  <xdr:twoCellAnchor>
    <xdr:from>
      <xdr:col>20</xdr:col>
      <xdr:colOff>107950</xdr:colOff>
      <xdr:row>78</xdr:row>
      <xdr:rowOff>34289</xdr:rowOff>
    </xdr:from>
    <xdr:to>
      <xdr:col>20</xdr:col>
      <xdr:colOff>209550</xdr:colOff>
      <xdr:row>78</xdr:row>
      <xdr:rowOff>135889</xdr:rowOff>
    </xdr:to>
    <xdr:sp macro="" textlink="">
      <xdr:nvSpPr>
        <xdr:cNvPr id="455" name="円/楕円 454"/>
        <xdr:cNvSpPr/>
      </xdr:nvSpPr>
      <xdr:spPr>
        <a:xfrm>
          <a:off x="13843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78</xdr:row>
      <xdr:rowOff>120666</xdr:rowOff>
    </xdr:from>
    <xdr:ext cx="762000" cy="259045"/>
    <xdr:sp macro="" textlink="">
      <xdr:nvSpPr>
        <xdr:cNvPr id="456" name="テキスト ボックス 455"/>
        <xdr:cNvSpPr txBox="1"/>
      </xdr:nvSpPr>
      <xdr:spPr>
        <a:xfrm>
          <a:off x="135128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twoCellAnchor>
    <xdr:from>
      <xdr:col>18</xdr:col>
      <xdr:colOff>590550</xdr:colOff>
      <xdr:row>78</xdr:row>
      <xdr:rowOff>34289</xdr:rowOff>
    </xdr:from>
    <xdr:to>
      <xdr:col>19</xdr:col>
      <xdr:colOff>6350</xdr:colOff>
      <xdr:row>78</xdr:row>
      <xdr:rowOff>135889</xdr:rowOff>
    </xdr:to>
    <xdr:sp macro="" textlink="">
      <xdr:nvSpPr>
        <xdr:cNvPr id="457" name="円/楕円 456"/>
        <xdr:cNvSpPr/>
      </xdr:nvSpPr>
      <xdr:spPr>
        <a:xfrm>
          <a:off x="12954000" y="13407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78</xdr:row>
      <xdr:rowOff>120666</xdr:rowOff>
    </xdr:from>
    <xdr:ext cx="762000" cy="259045"/>
    <xdr:sp macro="" textlink="">
      <xdr:nvSpPr>
        <xdr:cNvPr id="458" name="テキスト ボックス 457"/>
        <xdr:cNvSpPr txBox="1"/>
      </xdr:nvSpPr>
      <xdr:spPr>
        <a:xfrm>
          <a:off x="12623800" y="13493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74.9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秋田県潟上市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20</xdr:row>
      <xdr:rowOff>3175</xdr:rowOff>
    </xdr:from>
    <xdr:to>
      <xdr:col>5</xdr:col>
      <xdr:colOff>733425</xdr:colOff>
      <xdr:row>20</xdr:row>
      <xdr:rowOff>3175</xdr:rowOff>
    </xdr:to>
    <xdr:cxnSp macro="">
      <xdr:nvCxnSpPr>
        <xdr:cNvPr id="31" name="直線コネクタ 30"/>
        <xdr:cNvCxnSpPr/>
      </xdr:nvCxnSpPr>
      <xdr:spPr bwMode="auto">
        <a:xfrm>
          <a:off x="2159000" y="34798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32402</xdr:rowOff>
    </xdr:from>
    <xdr:ext cx="762000" cy="259045"/>
    <xdr:sp macro="" textlink="">
      <xdr:nvSpPr>
        <xdr:cNvPr id="32" name="テキスト ボックス 31"/>
        <xdr:cNvSpPr txBox="1"/>
      </xdr:nvSpPr>
      <xdr:spPr>
        <a:xfrm>
          <a:off x="1409700" y="333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17</xdr:row>
      <xdr:rowOff>60325</xdr:rowOff>
    </xdr:from>
    <xdr:to>
      <xdr:col>5</xdr:col>
      <xdr:colOff>733425</xdr:colOff>
      <xdr:row>17</xdr:row>
      <xdr:rowOff>60325</xdr:rowOff>
    </xdr:to>
    <xdr:cxnSp macro="">
      <xdr:nvCxnSpPr>
        <xdr:cNvPr id="33" name="直線コネクタ 32"/>
        <xdr:cNvCxnSpPr/>
      </xdr:nvCxnSpPr>
      <xdr:spPr bwMode="auto">
        <a:xfrm>
          <a:off x="2159000" y="30226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89552</xdr:rowOff>
    </xdr:from>
    <xdr:ext cx="762000" cy="259045"/>
    <xdr:sp macro="" textlink="">
      <xdr:nvSpPr>
        <xdr:cNvPr id="34" name="テキスト ボックス 33"/>
        <xdr:cNvSpPr txBox="1"/>
      </xdr:nvSpPr>
      <xdr:spPr>
        <a:xfrm>
          <a:off x="1409700" y="288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14</xdr:row>
      <xdr:rowOff>117475</xdr:rowOff>
    </xdr:from>
    <xdr:to>
      <xdr:col>5</xdr:col>
      <xdr:colOff>733425</xdr:colOff>
      <xdr:row>14</xdr:row>
      <xdr:rowOff>117475</xdr:rowOff>
    </xdr:to>
    <xdr:cxnSp macro="">
      <xdr:nvCxnSpPr>
        <xdr:cNvPr id="35" name="直線コネクタ 34"/>
        <xdr:cNvCxnSpPr/>
      </xdr:nvCxnSpPr>
      <xdr:spPr bwMode="auto">
        <a:xfrm>
          <a:off x="2159000" y="25654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13</xdr:row>
      <xdr:rowOff>146702</xdr:rowOff>
    </xdr:from>
    <xdr:ext cx="762000" cy="259045"/>
    <xdr:sp macro="" textlink="">
      <xdr:nvSpPr>
        <xdr:cNvPr id="36" name="テキスト ボックス 35"/>
        <xdr:cNvSpPr txBox="1"/>
      </xdr:nvSpPr>
      <xdr:spPr>
        <a:xfrm>
          <a:off x="1409700" y="2423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12</xdr:row>
      <xdr:rowOff>3175</xdr:rowOff>
    </xdr:from>
    <xdr:to>
      <xdr:col>5</xdr:col>
      <xdr:colOff>733425</xdr:colOff>
      <xdr:row>12</xdr:row>
      <xdr:rowOff>3175</xdr:rowOff>
    </xdr:to>
    <xdr:cxnSp macro="">
      <xdr:nvCxnSpPr>
        <xdr:cNvPr id="37" name="直線コネクタ 36"/>
        <xdr:cNvCxnSpPr/>
      </xdr:nvCxnSpPr>
      <xdr:spPr bwMode="auto">
        <a:xfrm>
          <a:off x="2159000" y="21082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11</xdr:row>
      <xdr:rowOff>32402</xdr:rowOff>
    </xdr:from>
    <xdr:ext cx="762000" cy="259045"/>
    <xdr:sp macro="" textlink="">
      <xdr:nvSpPr>
        <xdr:cNvPr id="38" name="テキスト ボックス 37"/>
        <xdr:cNvSpPr txBox="1"/>
      </xdr:nvSpPr>
      <xdr:spPr>
        <a:xfrm>
          <a:off x="1409700" y="196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39" name="直線コネクタ 38"/>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0" name="テキスト ボックス 39"/>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1"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127415</xdr:rowOff>
    </xdr:from>
    <xdr:to>
      <xdr:col>4</xdr:col>
      <xdr:colOff>1117600</xdr:colOff>
      <xdr:row>18</xdr:row>
      <xdr:rowOff>62780</xdr:rowOff>
    </xdr:to>
    <xdr:cxnSp macro="">
      <xdr:nvCxnSpPr>
        <xdr:cNvPr id="42" name="直線コネクタ 41"/>
        <xdr:cNvCxnSpPr/>
      </xdr:nvCxnSpPr>
      <xdr:spPr bwMode="auto">
        <a:xfrm flipV="1">
          <a:off x="5651500" y="2232440"/>
          <a:ext cx="0" cy="9640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34857</xdr:rowOff>
    </xdr:from>
    <xdr:ext cx="762000" cy="259045"/>
    <xdr:sp macro="" textlink="">
      <xdr:nvSpPr>
        <xdr:cNvPr id="43" name="人口1人当たり決算額の推移最小値テキスト130"/>
        <xdr:cNvSpPr txBox="1"/>
      </xdr:nvSpPr>
      <xdr:spPr>
        <a:xfrm>
          <a:off x="5740400" y="31685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61,963</a:t>
          </a:r>
          <a:endParaRPr kumimoji="1" lang="ja-JP" altLang="en-US" sz="1000" b="1">
            <a:latin typeface="ＭＳ Ｐゴシック"/>
          </a:endParaRPr>
        </a:p>
      </xdr:txBody>
    </xdr:sp>
    <xdr:clientData/>
  </xdr:oneCellAnchor>
  <xdr:twoCellAnchor>
    <xdr:from>
      <xdr:col>4</xdr:col>
      <xdr:colOff>1028700</xdr:colOff>
      <xdr:row>18</xdr:row>
      <xdr:rowOff>62780</xdr:rowOff>
    </xdr:from>
    <xdr:to>
      <xdr:col>5</xdr:col>
      <xdr:colOff>73025</xdr:colOff>
      <xdr:row>18</xdr:row>
      <xdr:rowOff>62780</xdr:rowOff>
    </xdr:to>
    <xdr:cxnSp macro="">
      <xdr:nvCxnSpPr>
        <xdr:cNvPr id="44" name="直線コネクタ 43"/>
        <xdr:cNvCxnSpPr/>
      </xdr:nvCxnSpPr>
      <xdr:spPr bwMode="auto">
        <a:xfrm>
          <a:off x="5562600" y="31965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42342</xdr:rowOff>
    </xdr:from>
    <xdr:ext cx="762000" cy="259045"/>
    <xdr:sp macro="" textlink="">
      <xdr:nvSpPr>
        <xdr:cNvPr id="45" name="人口1人当たり決算額の推移最大値テキスト130"/>
        <xdr:cNvSpPr txBox="1"/>
      </xdr:nvSpPr>
      <xdr:spPr>
        <a:xfrm>
          <a:off x="5740400" y="1975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272,826</a:t>
          </a:r>
          <a:endParaRPr kumimoji="1" lang="ja-JP" altLang="en-US" sz="1000" b="1">
            <a:latin typeface="ＭＳ Ｐゴシック"/>
          </a:endParaRPr>
        </a:p>
      </xdr:txBody>
    </xdr:sp>
    <xdr:clientData/>
  </xdr:oneCellAnchor>
  <xdr:twoCellAnchor>
    <xdr:from>
      <xdr:col>4</xdr:col>
      <xdr:colOff>1028700</xdr:colOff>
      <xdr:row>12</xdr:row>
      <xdr:rowOff>127415</xdr:rowOff>
    </xdr:from>
    <xdr:to>
      <xdr:col>5</xdr:col>
      <xdr:colOff>73025</xdr:colOff>
      <xdr:row>12</xdr:row>
      <xdr:rowOff>127415</xdr:rowOff>
    </xdr:to>
    <xdr:cxnSp macro="">
      <xdr:nvCxnSpPr>
        <xdr:cNvPr id="46" name="直線コネクタ 45"/>
        <xdr:cNvCxnSpPr/>
      </xdr:nvCxnSpPr>
      <xdr:spPr bwMode="auto">
        <a:xfrm>
          <a:off x="5562600" y="223244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53074</xdr:rowOff>
    </xdr:from>
    <xdr:to>
      <xdr:col>4</xdr:col>
      <xdr:colOff>1117600</xdr:colOff>
      <xdr:row>17</xdr:row>
      <xdr:rowOff>53508</xdr:rowOff>
    </xdr:to>
    <xdr:cxnSp macro="">
      <xdr:nvCxnSpPr>
        <xdr:cNvPr id="47" name="直線コネクタ 46"/>
        <xdr:cNvCxnSpPr/>
      </xdr:nvCxnSpPr>
      <xdr:spPr bwMode="auto">
        <a:xfrm>
          <a:off x="5003800" y="3015349"/>
          <a:ext cx="647700" cy="43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38285</xdr:rowOff>
    </xdr:from>
    <xdr:ext cx="762000" cy="259045"/>
    <xdr:sp macro="" textlink="">
      <xdr:nvSpPr>
        <xdr:cNvPr id="48" name="人口1人当たり決算額の推移平均値テキスト130"/>
        <xdr:cNvSpPr txBox="1"/>
      </xdr:nvSpPr>
      <xdr:spPr>
        <a:xfrm>
          <a:off x="5740400" y="30005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97,258</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22061</xdr:rowOff>
    </xdr:from>
    <xdr:to>
      <xdr:col>5</xdr:col>
      <xdr:colOff>34925</xdr:colOff>
      <xdr:row>17</xdr:row>
      <xdr:rowOff>123661</xdr:rowOff>
    </xdr:to>
    <xdr:sp macro="" textlink="">
      <xdr:nvSpPr>
        <xdr:cNvPr id="49" name="フローチャート : 判断 48"/>
        <xdr:cNvSpPr/>
      </xdr:nvSpPr>
      <xdr:spPr bwMode="auto">
        <a:xfrm>
          <a:off x="5600700" y="29843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53074</xdr:rowOff>
    </xdr:from>
    <xdr:to>
      <xdr:col>4</xdr:col>
      <xdr:colOff>469900</xdr:colOff>
      <xdr:row>17</xdr:row>
      <xdr:rowOff>62894</xdr:rowOff>
    </xdr:to>
    <xdr:cxnSp macro="">
      <xdr:nvCxnSpPr>
        <xdr:cNvPr id="50" name="直線コネクタ 49"/>
        <xdr:cNvCxnSpPr/>
      </xdr:nvCxnSpPr>
      <xdr:spPr bwMode="auto">
        <a:xfrm flipV="1">
          <a:off x="4305300" y="3015349"/>
          <a:ext cx="698500" cy="98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44926</xdr:rowOff>
    </xdr:from>
    <xdr:to>
      <xdr:col>4</xdr:col>
      <xdr:colOff>520700</xdr:colOff>
      <xdr:row>17</xdr:row>
      <xdr:rowOff>146526</xdr:rowOff>
    </xdr:to>
    <xdr:sp macro="" textlink="">
      <xdr:nvSpPr>
        <xdr:cNvPr id="51" name="フローチャート : 判断 50"/>
        <xdr:cNvSpPr/>
      </xdr:nvSpPr>
      <xdr:spPr bwMode="auto">
        <a:xfrm>
          <a:off x="4953000" y="30072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131303</xdr:rowOff>
    </xdr:from>
    <xdr:ext cx="736600" cy="259045"/>
    <xdr:sp macro="" textlink="">
      <xdr:nvSpPr>
        <xdr:cNvPr id="52" name="テキスト ボックス 51"/>
        <xdr:cNvSpPr txBox="1"/>
      </xdr:nvSpPr>
      <xdr:spPr>
        <a:xfrm>
          <a:off x="4622800" y="30935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92,257</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62894</xdr:rowOff>
    </xdr:from>
    <xdr:to>
      <xdr:col>3</xdr:col>
      <xdr:colOff>904875</xdr:colOff>
      <xdr:row>17</xdr:row>
      <xdr:rowOff>70484</xdr:rowOff>
    </xdr:to>
    <xdr:cxnSp macro="">
      <xdr:nvCxnSpPr>
        <xdr:cNvPr id="53" name="直線コネクタ 52"/>
        <xdr:cNvCxnSpPr/>
      </xdr:nvCxnSpPr>
      <xdr:spPr bwMode="auto">
        <a:xfrm flipV="1">
          <a:off x="3606800" y="3025169"/>
          <a:ext cx="698500" cy="759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18655</xdr:rowOff>
    </xdr:from>
    <xdr:to>
      <xdr:col>3</xdr:col>
      <xdr:colOff>955675</xdr:colOff>
      <xdr:row>17</xdr:row>
      <xdr:rowOff>120255</xdr:rowOff>
    </xdr:to>
    <xdr:sp macro="" textlink="">
      <xdr:nvSpPr>
        <xdr:cNvPr id="54" name="フローチャート : 判断 53"/>
        <xdr:cNvSpPr/>
      </xdr:nvSpPr>
      <xdr:spPr bwMode="auto">
        <a:xfrm>
          <a:off x="4254500" y="29809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105032</xdr:rowOff>
    </xdr:from>
    <xdr:ext cx="762000" cy="259045"/>
    <xdr:sp macro="" textlink="">
      <xdr:nvSpPr>
        <xdr:cNvPr id="55" name="テキスト ボックス 54"/>
        <xdr:cNvSpPr txBox="1"/>
      </xdr:nvSpPr>
      <xdr:spPr>
        <a:xfrm>
          <a:off x="3924300" y="3067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98,003</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69236</xdr:rowOff>
    </xdr:from>
    <xdr:to>
      <xdr:col>3</xdr:col>
      <xdr:colOff>206375</xdr:colOff>
      <xdr:row>17</xdr:row>
      <xdr:rowOff>70484</xdr:rowOff>
    </xdr:to>
    <xdr:cxnSp macro="">
      <xdr:nvCxnSpPr>
        <xdr:cNvPr id="56" name="直線コネクタ 55"/>
        <xdr:cNvCxnSpPr/>
      </xdr:nvCxnSpPr>
      <xdr:spPr bwMode="auto">
        <a:xfrm>
          <a:off x="2908300" y="3031511"/>
          <a:ext cx="698500" cy="124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32257</xdr:rowOff>
    </xdr:from>
    <xdr:to>
      <xdr:col>3</xdr:col>
      <xdr:colOff>257175</xdr:colOff>
      <xdr:row>17</xdr:row>
      <xdr:rowOff>133857</xdr:rowOff>
    </xdr:to>
    <xdr:sp macro="" textlink="">
      <xdr:nvSpPr>
        <xdr:cNvPr id="57" name="フローチャート : 判断 56"/>
        <xdr:cNvSpPr/>
      </xdr:nvSpPr>
      <xdr:spPr bwMode="auto">
        <a:xfrm>
          <a:off x="3556000" y="29945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118634</xdr:rowOff>
    </xdr:from>
    <xdr:ext cx="762000" cy="259045"/>
    <xdr:sp macro="" textlink="">
      <xdr:nvSpPr>
        <xdr:cNvPr id="58" name="テキスト ボックス 57"/>
        <xdr:cNvSpPr txBox="1"/>
      </xdr:nvSpPr>
      <xdr:spPr>
        <a:xfrm>
          <a:off x="3225800" y="30809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95,028</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25436</xdr:rowOff>
    </xdr:from>
    <xdr:to>
      <xdr:col>2</xdr:col>
      <xdr:colOff>692150</xdr:colOff>
      <xdr:row>17</xdr:row>
      <xdr:rowOff>127036</xdr:rowOff>
    </xdr:to>
    <xdr:sp macro="" textlink="">
      <xdr:nvSpPr>
        <xdr:cNvPr id="59" name="フローチャート : 判断 58"/>
        <xdr:cNvSpPr/>
      </xdr:nvSpPr>
      <xdr:spPr bwMode="auto">
        <a:xfrm>
          <a:off x="2857500" y="298771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111813</xdr:rowOff>
    </xdr:from>
    <xdr:ext cx="762000" cy="259045"/>
    <xdr:sp macro="" textlink="">
      <xdr:nvSpPr>
        <xdr:cNvPr id="60" name="テキスト ボックス 59"/>
        <xdr:cNvSpPr txBox="1"/>
      </xdr:nvSpPr>
      <xdr:spPr>
        <a:xfrm>
          <a:off x="2527300" y="3074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96,520</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1" name="テキスト ボックス 60"/>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2" name="テキスト ボックス 61"/>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3" name="テキスト ボックス 62"/>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4" name="テキスト ボックス 63"/>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5" name="テキスト ボックス 64"/>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2708</xdr:rowOff>
    </xdr:from>
    <xdr:to>
      <xdr:col>5</xdr:col>
      <xdr:colOff>34925</xdr:colOff>
      <xdr:row>17</xdr:row>
      <xdr:rowOff>104308</xdr:rowOff>
    </xdr:to>
    <xdr:sp macro="" textlink="">
      <xdr:nvSpPr>
        <xdr:cNvPr id="66" name="円/楕円 65"/>
        <xdr:cNvSpPr/>
      </xdr:nvSpPr>
      <xdr:spPr bwMode="auto">
        <a:xfrm>
          <a:off x="5600700" y="296498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16</xdr:row>
      <xdr:rowOff>19235</xdr:rowOff>
    </xdr:from>
    <xdr:ext cx="762000" cy="259045"/>
    <xdr:sp macro="" textlink="">
      <xdr:nvSpPr>
        <xdr:cNvPr id="67" name="人口1人当たり決算額の推移該当値テキスト130"/>
        <xdr:cNvSpPr txBox="1"/>
      </xdr:nvSpPr>
      <xdr:spPr>
        <a:xfrm>
          <a:off x="5740400" y="28100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101,491</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2274</xdr:rowOff>
    </xdr:from>
    <xdr:to>
      <xdr:col>4</xdr:col>
      <xdr:colOff>520700</xdr:colOff>
      <xdr:row>17</xdr:row>
      <xdr:rowOff>103874</xdr:rowOff>
    </xdr:to>
    <xdr:sp macro="" textlink="">
      <xdr:nvSpPr>
        <xdr:cNvPr id="68" name="円/楕円 67"/>
        <xdr:cNvSpPr/>
      </xdr:nvSpPr>
      <xdr:spPr bwMode="auto">
        <a:xfrm>
          <a:off x="4953000" y="29645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114051</xdr:rowOff>
    </xdr:from>
    <xdr:ext cx="736600" cy="259045"/>
    <xdr:sp macro="" textlink="">
      <xdr:nvSpPr>
        <xdr:cNvPr id="69" name="テキスト ボックス 68"/>
        <xdr:cNvSpPr txBox="1"/>
      </xdr:nvSpPr>
      <xdr:spPr>
        <a:xfrm>
          <a:off x="4622800" y="273342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101,586</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12094</xdr:rowOff>
    </xdr:from>
    <xdr:to>
      <xdr:col>3</xdr:col>
      <xdr:colOff>955675</xdr:colOff>
      <xdr:row>17</xdr:row>
      <xdr:rowOff>113694</xdr:rowOff>
    </xdr:to>
    <xdr:sp macro="" textlink="">
      <xdr:nvSpPr>
        <xdr:cNvPr id="70" name="円/楕円 69"/>
        <xdr:cNvSpPr/>
      </xdr:nvSpPr>
      <xdr:spPr bwMode="auto">
        <a:xfrm>
          <a:off x="4254500" y="297436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123871</xdr:rowOff>
    </xdr:from>
    <xdr:ext cx="762000" cy="259045"/>
    <xdr:sp macro="" textlink="">
      <xdr:nvSpPr>
        <xdr:cNvPr id="71" name="テキスト ボックス 70"/>
        <xdr:cNvSpPr txBox="1"/>
      </xdr:nvSpPr>
      <xdr:spPr>
        <a:xfrm>
          <a:off x="3924300" y="2743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99,438</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19684</xdr:rowOff>
    </xdr:from>
    <xdr:to>
      <xdr:col>3</xdr:col>
      <xdr:colOff>257175</xdr:colOff>
      <xdr:row>17</xdr:row>
      <xdr:rowOff>121284</xdr:rowOff>
    </xdr:to>
    <xdr:sp macro="" textlink="">
      <xdr:nvSpPr>
        <xdr:cNvPr id="72" name="円/楕円 71"/>
        <xdr:cNvSpPr/>
      </xdr:nvSpPr>
      <xdr:spPr bwMode="auto">
        <a:xfrm>
          <a:off x="3556000" y="298195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131461</xdr:rowOff>
    </xdr:from>
    <xdr:ext cx="762000" cy="259045"/>
    <xdr:sp macro="" textlink="">
      <xdr:nvSpPr>
        <xdr:cNvPr id="73" name="テキスト ボックス 72"/>
        <xdr:cNvSpPr txBox="1"/>
      </xdr:nvSpPr>
      <xdr:spPr>
        <a:xfrm>
          <a:off x="3225800" y="2750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97,778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18436</xdr:rowOff>
    </xdr:from>
    <xdr:to>
      <xdr:col>2</xdr:col>
      <xdr:colOff>692150</xdr:colOff>
      <xdr:row>17</xdr:row>
      <xdr:rowOff>120036</xdr:rowOff>
    </xdr:to>
    <xdr:sp macro="" textlink="">
      <xdr:nvSpPr>
        <xdr:cNvPr id="74" name="円/楕円 73"/>
        <xdr:cNvSpPr/>
      </xdr:nvSpPr>
      <xdr:spPr bwMode="auto">
        <a:xfrm>
          <a:off x="2857500" y="29807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130213</xdr:rowOff>
    </xdr:from>
    <xdr:ext cx="762000" cy="259045"/>
    <xdr:sp macro="" textlink="">
      <xdr:nvSpPr>
        <xdr:cNvPr id="75" name="テキスト ボックス 74"/>
        <xdr:cNvSpPr txBox="1"/>
      </xdr:nvSpPr>
      <xdr:spPr>
        <a:xfrm>
          <a:off x="2527300" y="2749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98,051</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6" name="正方形/長方形 75"/>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77" name="角丸四角形 76"/>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78" name="正方形/長方形 77"/>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79" name="正方形/長方形 78"/>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0" name="正方形/長方形 79"/>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1" name="直線コネクタ 80"/>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2" name="直線コネクタ 81"/>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3" name="直線コネクタ 82"/>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4" name="直線コネクタ 83"/>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5" name="直線コネクタ 84"/>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6" name="円/楕円 85"/>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87" name="フローチャート : 判断 86"/>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88" name="正方形/長方形 87"/>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89" name="テキスト ボックス 88"/>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0" name="直線コネクタ 89"/>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1" name="直線コネクタ 90"/>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2" name="テキスト ボックス 91"/>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3" name="直線コネクタ 92"/>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4" name="テキスト ボックス 93"/>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5" name="直線コネクタ 94"/>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6" name="テキスト ボックス 95"/>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97" name="直線コネクタ 96"/>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98" name="テキスト ボックス 97"/>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99" name="直線コネクタ 98"/>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0" name="テキスト ボックス 99"/>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1"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137401</xdr:rowOff>
    </xdr:from>
    <xdr:to>
      <xdr:col>4</xdr:col>
      <xdr:colOff>1117600</xdr:colOff>
      <xdr:row>38</xdr:row>
      <xdr:rowOff>79863</xdr:rowOff>
    </xdr:to>
    <xdr:cxnSp macro="">
      <xdr:nvCxnSpPr>
        <xdr:cNvPr id="102" name="直線コネクタ 101"/>
        <xdr:cNvCxnSpPr/>
      </xdr:nvCxnSpPr>
      <xdr:spPr bwMode="auto">
        <a:xfrm flipV="1">
          <a:off x="5651500" y="6061951"/>
          <a:ext cx="0" cy="148551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38</xdr:row>
      <xdr:rowOff>51940</xdr:rowOff>
    </xdr:from>
    <xdr:ext cx="762000" cy="259045"/>
    <xdr:sp macro="" textlink="">
      <xdr:nvSpPr>
        <xdr:cNvPr id="103" name="人口1人当たり決算額の推移最小値テキスト445"/>
        <xdr:cNvSpPr txBox="1"/>
      </xdr:nvSpPr>
      <xdr:spPr>
        <a:xfrm>
          <a:off x="5740400" y="7519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-2,938</a:t>
          </a:r>
          <a:endParaRPr kumimoji="1" lang="ja-JP" altLang="en-US" sz="1000" b="1">
            <a:latin typeface="ＭＳ Ｐゴシック"/>
          </a:endParaRPr>
        </a:p>
      </xdr:txBody>
    </xdr:sp>
    <xdr:clientData/>
  </xdr:oneCellAnchor>
  <xdr:twoCellAnchor>
    <xdr:from>
      <xdr:col>4</xdr:col>
      <xdr:colOff>1028700</xdr:colOff>
      <xdr:row>38</xdr:row>
      <xdr:rowOff>79863</xdr:rowOff>
    </xdr:from>
    <xdr:to>
      <xdr:col>5</xdr:col>
      <xdr:colOff>73025</xdr:colOff>
      <xdr:row>38</xdr:row>
      <xdr:rowOff>79863</xdr:rowOff>
    </xdr:to>
    <xdr:cxnSp macro="">
      <xdr:nvCxnSpPr>
        <xdr:cNvPr id="104" name="直線コネクタ 103"/>
        <xdr:cNvCxnSpPr/>
      </xdr:nvCxnSpPr>
      <xdr:spPr bwMode="auto">
        <a:xfrm>
          <a:off x="5562600" y="75474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52328</xdr:rowOff>
    </xdr:from>
    <xdr:ext cx="762000" cy="259045"/>
    <xdr:sp macro="" textlink="">
      <xdr:nvSpPr>
        <xdr:cNvPr id="105" name="人口1人当たり決算額の推移最大値テキスト445"/>
        <xdr:cNvSpPr txBox="1"/>
      </xdr:nvSpPr>
      <xdr:spPr>
        <a:xfrm>
          <a:off x="5740400" y="58054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62,045</a:t>
          </a:r>
          <a:endParaRPr kumimoji="1" lang="ja-JP" altLang="en-US" sz="1000" b="1">
            <a:latin typeface="ＭＳ Ｐゴシック"/>
          </a:endParaRPr>
        </a:p>
      </xdr:txBody>
    </xdr:sp>
    <xdr:clientData/>
  </xdr:oneCellAnchor>
  <xdr:twoCellAnchor>
    <xdr:from>
      <xdr:col>4</xdr:col>
      <xdr:colOff>1028700</xdr:colOff>
      <xdr:row>33</xdr:row>
      <xdr:rowOff>137401</xdr:rowOff>
    </xdr:from>
    <xdr:to>
      <xdr:col>5</xdr:col>
      <xdr:colOff>73025</xdr:colOff>
      <xdr:row>33</xdr:row>
      <xdr:rowOff>137401</xdr:rowOff>
    </xdr:to>
    <xdr:cxnSp macro="">
      <xdr:nvCxnSpPr>
        <xdr:cNvPr id="106" name="直線コネクタ 105"/>
        <xdr:cNvCxnSpPr/>
      </xdr:nvCxnSpPr>
      <xdr:spPr bwMode="auto">
        <a:xfrm>
          <a:off x="5562600" y="606195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37</xdr:row>
      <xdr:rowOff>493</xdr:rowOff>
    </xdr:from>
    <xdr:to>
      <xdr:col>4</xdr:col>
      <xdr:colOff>1117600</xdr:colOff>
      <xdr:row>37</xdr:row>
      <xdr:rowOff>3921</xdr:rowOff>
    </xdr:to>
    <xdr:cxnSp macro="">
      <xdr:nvCxnSpPr>
        <xdr:cNvPr id="107" name="直線コネクタ 106"/>
        <xdr:cNvCxnSpPr/>
      </xdr:nvCxnSpPr>
      <xdr:spPr bwMode="auto">
        <a:xfrm flipV="1">
          <a:off x="5003800" y="7125193"/>
          <a:ext cx="647700" cy="34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145214</xdr:rowOff>
    </xdr:from>
    <xdr:ext cx="762000" cy="259045"/>
    <xdr:sp macro="" textlink="">
      <xdr:nvSpPr>
        <xdr:cNvPr id="108" name="人口1人当たり決算額の推移平均値テキスト445"/>
        <xdr:cNvSpPr txBox="1"/>
      </xdr:nvSpPr>
      <xdr:spPr>
        <a:xfrm>
          <a:off x="5740400" y="67555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22,704</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300137</xdr:rowOff>
    </xdr:from>
    <xdr:to>
      <xdr:col>5</xdr:col>
      <xdr:colOff>34925</xdr:colOff>
      <xdr:row>36</xdr:row>
      <xdr:rowOff>58837</xdr:rowOff>
    </xdr:to>
    <xdr:sp macro="" textlink="">
      <xdr:nvSpPr>
        <xdr:cNvPr id="109" name="フローチャート : 判断 108"/>
        <xdr:cNvSpPr/>
      </xdr:nvSpPr>
      <xdr:spPr bwMode="auto">
        <a:xfrm>
          <a:off x="5600700" y="691048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155278</xdr:rowOff>
    </xdr:from>
    <xdr:to>
      <xdr:col>4</xdr:col>
      <xdr:colOff>469900</xdr:colOff>
      <xdr:row>37</xdr:row>
      <xdr:rowOff>3921</xdr:rowOff>
    </xdr:to>
    <xdr:cxnSp macro="">
      <xdr:nvCxnSpPr>
        <xdr:cNvPr id="110" name="直線コネクタ 109"/>
        <xdr:cNvCxnSpPr/>
      </xdr:nvCxnSpPr>
      <xdr:spPr bwMode="auto">
        <a:xfrm>
          <a:off x="4305300" y="7108528"/>
          <a:ext cx="698500" cy="2009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314584</xdr:rowOff>
    </xdr:from>
    <xdr:to>
      <xdr:col>4</xdr:col>
      <xdr:colOff>520700</xdr:colOff>
      <xdr:row>36</xdr:row>
      <xdr:rowOff>73284</xdr:rowOff>
    </xdr:to>
    <xdr:sp macro="" textlink="">
      <xdr:nvSpPr>
        <xdr:cNvPr id="111" name="フローチャート : 判断 110"/>
        <xdr:cNvSpPr/>
      </xdr:nvSpPr>
      <xdr:spPr bwMode="auto">
        <a:xfrm>
          <a:off x="4953000" y="69249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83461</xdr:rowOff>
    </xdr:from>
    <xdr:ext cx="736600" cy="259045"/>
    <xdr:sp macro="" textlink="">
      <xdr:nvSpPr>
        <xdr:cNvPr id="112" name="テキスト ボックス 111"/>
        <xdr:cNvSpPr txBox="1"/>
      </xdr:nvSpPr>
      <xdr:spPr>
        <a:xfrm>
          <a:off x="4622800" y="66938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22,072</a:t>
          </a:r>
          <a:endParaRPr kumimoji="1" lang="ja-JP" altLang="en-US" sz="1000" b="1">
            <a:solidFill>
              <a:srgbClr val="000080"/>
            </a:solidFill>
            <a:latin typeface="ＭＳ Ｐゴシック"/>
          </a:endParaRPr>
        </a:p>
      </xdr:txBody>
    </xdr:sp>
    <xdr:clientData/>
  </xdr:oneCellAnchor>
  <xdr:twoCellAnchor>
    <xdr:from>
      <xdr:col>3</xdr:col>
      <xdr:colOff>206375</xdr:colOff>
      <xdr:row>36</xdr:row>
      <xdr:rowOff>132098</xdr:rowOff>
    </xdr:from>
    <xdr:to>
      <xdr:col>3</xdr:col>
      <xdr:colOff>904875</xdr:colOff>
      <xdr:row>36</xdr:row>
      <xdr:rowOff>155278</xdr:rowOff>
    </xdr:to>
    <xdr:cxnSp macro="">
      <xdr:nvCxnSpPr>
        <xdr:cNvPr id="113" name="直線コネクタ 112"/>
        <xdr:cNvCxnSpPr/>
      </xdr:nvCxnSpPr>
      <xdr:spPr bwMode="auto">
        <a:xfrm>
          <a:off x="3606800" y="7085348"/>
          <a:ext cx="698500" cy="231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215943</xdr:rowOff>
    </xdr:from>
    <xdr:to>
      <xdr:col>3</xdr:col>
      <xdr:colOff>955675</xdr:colOff>
      <xdr:row>35</xdr:row>
      <xdr:rowOff>317543</xdr:rowOff>
    </xdr:to>
    <xdr:sp macro="" textlink="">
      <xdr:nvSpPr>
        <xdr:cNvPr id="114" name="フローチャート : 判断 113"/>
        <xdr:cNvSpPr/>
      </xdr:nvSpPr>
      <xdr:spPr bwMode="auto">
        <a:xfrm>
          <a:off x="4254500" y="68262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327720</xdr:rowOff>
    </xdr:from>
    <xdr:ext cx="762000" cy="259045"/>
    <xdr:sp macro="" textlink="">
      <xdr:nvSpPr>
        <xdr:cNvPr id="115" name="テキスト ボックス 114"/>
        <xdr:cNvSpPr txBox="1"/>
      </xdr:nvSpPr>
      <xdr:spPr>
        <a:xfrm>
          <a:off x="3924300" y="65951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26,387</a:t>
          </a:r>
          <a:endParaRPr kumimoji="1" lang="ja-JP" altLang="en-US" sz="1000" b="1">
            <a:solidFill>
              <a:srgbClr val="000080"/>
            </a:solidFill>
            <a:latin typeface="ＭＳ Ｐゴシック"/>
          </a:endParaRPr>
        </a:p>
      </xdr:txBody>
    </xdr:sp>
    <xdr:clientData/>
  </xdr:oneCellAnchor>
  <xdr:twoCellAnchor>
    <xdr:from>
      <xdr:col>2</xdr:col>
      <xdr:colOff>641350</xdr:colOff>
      <xdr:row>36</xdr:row>
      <xdr:rowOff>6893</xdr:rowOff>
    </xdr:from>
    <xdr:to>
      <xdr:col>3</xdr:col>
      <xdr:colOff>206375</xdr:colOff>
      <xdr:row>36</xdr:row>
      <xdr:rowOff>132098</xdr:rowOff>
    </xdr:to>
    <xdr:cxnSp macro="">
      <xdr:nvCxnSpPr>
        <xdr:cNvPr id="116" name="直線コネクタ 115"/>
        <xdr:cNvCxnSpPr/>
      </xdr:nvCxnSpPr>
      <xdr:spPr bwMode="auto">
        <a:xfrm>
          <a:off x="2908300" y="6960143"/>
          <a:ext cx="698500" cy="12520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159387</xdr:rowOff>
    </xdr:from>
    <xdr:to>
      <xdr:col>3</xdr:col>
      <xdr:colOff>257175</xdr:colOff>
      <xdr:row>35</xdr:row>
      <xdr:rowOff>260987</xdr:rowOff>
    </xdr:to>
    <xdr:sp macro="" textlink="">
      <xdr:nvSpPr>
        <xdr:cNvPr id="117" name="フローチャート : 判断 116"/>
        <xdr:cNvSpPr/>
      </xdr:nvSpPr>
      <xdr:spPr bwMode="auto">
        <a:xfrm>
          <a:off x="3556000" y="676973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271164</xdr:rowOff>
    </xdr:from>
    <xdr:ext cx="762000" cy="259045"/>
    <xdr:sp macro="" textlink="">
      <xdr:nvSpPr>
        <xdr:cNvPr id="118" name="テキスト ボックス 117"/>
        <xdr:cNvSpPr txBox="1"/>
      </xdr:nvSpPr>
      <xdr:spPr>
        <a:xfrm>
          <a:off x="3225800" y="65386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28,861</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114994</xdr:rowOff>
    </xdr:from>
    <xdr:to>
      <xdr:col>2</xdr:col>
      <xdr:colOff>692150</xdr:colOff>
      <xdr:row>35</xdr:row>
      <xdr:rowOff>216594</xdr:rowOff>
    </xdr:to>
    <xdr:sp macro="" textlink="">
      <xdr:nvSpPr>
        <xdr:cNvPr id="119" name="フローチャート : 判断 118"/>
        <xdr:cNvSpPr/>
      </xdr:nvSpPr>
      <xdr:spPr bwMode="auto">
        <a:xfrm>
          <a:off x="2857500" y="6725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226771</xdr:rowOff>
    </xdr:from>
    <xdr:ext cx="762000" cy="259045"/>
    <xdr:sp macro="" textlink="">
      <xdr:nvSpPr>
        <xdr:cNvPr id="120" name="テキスト ボックス 119"/>
        <xdr:cNvSpPr txBox="1"/>
      </xdr:nvSpPr>
      <xdr:spPr>
        <a:xfrm>
          <a:off x="2527300" y="6494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30,803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1" name="テキスト ボックス 120"/>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2" name="テキスト ボックス 121"/>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3" name="テキスト ボックス 122"/>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4" name="テキスト ボックス 123"/>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5" name="テキスト ボックス 124"/>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36</xdr:row>
      <xdr:rowOff>121143</xdr:rowOff>
    </xdr:from>
    <xdr:to>
      <xdr:col>5</xdr:col>
      <xdr:colOff>34925</xdr:colOff>
      <xdr:row>37</xdr:row>
      <xdr:rowOff>51293</xdr:rowOff>
    </xdr:to>
    <xdr:sp macro="" textlink="">
      <xdr:nvSpPr>
        <xdr:cNvPr id="126" name="円/楕円 125"/>
        <xdr:cNvSpPr/>
      </xdr:nvSpPr>
      <xdr:spPr bwMode="auto">
        <a:xfrm>
          <a:off x="5600700" y="70743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36</xdr:row>
      <xdr:rowOff>93220</xdr:rowOff>
    </xdr:from>
    <xdr:ext cx="762000" cy="259045"/>
    <xdr:sp macro="" textlink="">
      <xdr:nvSpPr>
        <xdr:cNvPr id="127" name="人口1人当たり決算額の推移該当値テキスト445"/>
        <xdr:cNvSpPr txBox="1"/>
      </xdr:nvSpPr>
      <xdr:spPr>
        <a:xfrm>
          <a:off x="5740400" y="70464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15,534</a:t>
          </a:r>
          <a:endParaRPr kumimoji="1" lang="ja-JP" altLang="en-US" sz="1000" b="1">
            <a:solidFill>
              <a:srgbClr val="FF0000"/>
            </a:solidFill>
            <a:latin typeface="ＭＳ Ｐゴシック"/>
          </a:endParaRPr>
        </a:p>
      </xdr:txBody>
    </xdr:sp>
    <xdr:clientData/>
  </xdr:oneCellAnchor>
  <xdr:twoCellAnchor>
    <xdr:from>
      <xdr:col>4</xdr:col>
      <xdr:colOff>419100</xdr:colOff>
      <xdr:row>36</xdr:row>
      <xdr:rowOff>124571</xdr:rowOff>
    </xdr:from>
    <xdr:to>
      <xdr:col>4</xdr:col>
      <xdr:colOff>520700</xdr:colOff>
      <xdr:row>37</xdr:row>
      <xdr:rowOff>54721</xdr:rowOff>
    </xdr:to>
    <xdr:sp macro="" textlink="">
      <xdr:nvSpPr>
        <xdr:cNvPr id="128" name="円/楕円 127"/>
        <xdr:cNvSpPr/>
      </xdr:nvSpPr>
      <xdr:spPr bwMode="auto">
        <a:xfrm>
          <a:off x="4953000" y="70778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37</xdr:row>
      <xdr:rowOff>39498</xdr:rowOff>
    </xdr:from>
    <xdr:ext cx="736600" cy="259045"/>
    <xdr:sp macro="" textlink="">
      <xdr:nvSpPr>
        <xdr:cNvPr id="129" name="テキスト ボックス 128"/>
        <xdr:cNvSpPr txBox="1"/>
      </xdr:nvSpPr>
      <xdr:spPr>
        <a:xfrm>
          <a:off x="4622800" y="71641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15,384</a:t>
          </a:r>
          <a:endParaRPr kumimoji="1" lang="ja-JP" altLang="en-US" sz="1000" b="1">
            <a:solidFill>
              <a:srgbClr val="FF0000"/>
            </a:solidFill>
            <a:latin typeface="ＭＳ Ｐゴシック"/>
          </a:endParaRPr>
        </a:p>
      </xdr:txBody>
    </xdr:sp>
    <xdr:clientData/>
  </xdr:oneCellAnchor>
  <xdr:twoCellAnchor>
    <xdr:from>
      <xdr:col>3</xdr:col>
      <xdr:colOff>854075</xdr:colOff>
      <xdr:row>36</xdr:row>
      <xdr:rowOff>104478</xdr:rowOff>
    </xdr:from>
    <xdr:to>
      <xdr:col>3</xdr:col>
      <xdr:colOff>955675</xdr:colOff>
      <xdr:row>37</xdr:row>
      <xdr:rowOff>34628</xdr:rowOff>
    </xdr:to>
    <xdr:sp macro="" textlink="">
      <xdr:nvSpPr>
        <xdr:cNvPr id="130" name="円/楕円 129"/>
        <xdr:cNvSpPr/>
      </xdr:nvSpPr>
      <xdr:spPr bwMode="auto">
        <a:xfrm>
          <a:off x="4254500" y="70577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37</xdr:row>
      <xdr:rowOff>19405</xdr:rowOff>
    </xdr:from>
    <xdr:ext cx="762000" cy="259045"/>
    <xdr:sp macro="" textlink="">
      <xdr:nvSpPr>
        <xdr:cNvPr id="131" name="テキスト ボックス 130"/>
        <xdr:cNvSpPr txBox="1"/>
      </xdr:nvSpPr>
      <xdr:spPr>
        <a:xfrm>
          <a:off x="3924300" y="7144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16,263</a:t>
          </a:r>
          <a:endParaRPr kumimoji="1" lang="ja-JP" altLang="en-US" sz="1000" b="1">
            <a:solidFill>
              <a:srgbClr val="FF0000"/>
            </a:solidFill>
            <a:latin typeface="ＭＳ Ｐゴシック"/>
          </a:endParaRPr>
        </a:p>
      </xdr:txBody>
    </xdr:sp>
    <xdr:clientData/>
  </xdr:oneCellAnchor>
  <xdr:twoCellAnchor>
    <xdr:from>
      <xdr:col>3</xdr:col>
      <xdr:colOff>155575</xdr:colOff>
      <xdr:row>36</xdr:row>
      <xdr:rowOff>81298</xdr:rowOff>
    </xdr:from>
    <xdr:to>
      <xdr:col>3</xdr:col>
      <xdr:colOff>257175</xdr:colOff>
      <xdr:row>37</xdr:row>
      <xdr:rowOff>11448</xdr:rowOff>
    </xdr:to>
    <xdr:sp macro="" textlink="">
      <xdr:nvSpPr>
        <xdr:cNvPr id="132" name="円/楕円 131"/>
        <xdr:cNvSpPr/>
      </xdr:nvSpPr>
      <xdr:spPr bwMode="auto">
        <a:xfrm>
          <a:off x="3556000" y="703454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167675</xdr:rowOff>
    </xdr:from>
    <xdr:ext cx="762000" cy="259045"/>
    <xdr:sp macro="" textlink="">
      <xdr:nvSpPr>
        <xdr:cNvPr id="133" name="テキスト ボックス 132"/>
        <xdr:cNvSpPr txBox="1"/>
      </xdr:nvSpPr>
      <xdr:spPr>
        <a:xfrm>
          <a:off x="3225800" y="71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17,277</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298993</xdr:rowOff>
    </xdr:from>
    <xdr:to>
      <xdr:col>2</xdr:col>
      <xdr:colOff>692150</xdr:colOff>
      <xdr:row>36</xdr:row>
      <xdr:rowOff>57693</xdr:rowOff>
    </xdr:to>
    <xdr:sp macro="" textlink="">
      <xdr:nvSpPr>
        <xdr:cNvPr id="134" name="円/楕円 133"/>
        <xdr:cNvSpPr/>
      </xdr:nvSpPr>
      <xdr:spPr bwMode="auto">
        <a:xfrm>
          <a:off x="2857500" y="69093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36</xdr:row>
      <xdr:rowOff>42470</xdr:rowOff>
    </xdr:from>
    <xdr:ext cx="762000" cy="259045"/>
    <xdr:sp macro="" textlink="">
      <xdr:nvSpPr>
        <xdr:cNvPr id="135" name="テキスト ボックス 134"/>
        <xdr:cNvSpPr txBox="1"/>
      </xdr:nvSpPr>
      <xdr:spPr>
        <a:xfrm>
          <a:off x="2527300" y="6995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22,754</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秋田県潟上市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33,486
33,442
97.72
16,285,713
15,574,282
654,513
9,566,195
19,441,012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56.9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82,196</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38</xdr:row>
      <xdr:rowOff>139700</xdr:rowOff>
    </xdr:from>
    <xdr:to>
      <xdr:col>7</xdr:col>
      <xdr:colOff>638175</xdr:colOff>
      <xdr:row>38</xdr:row>
      <xdr:rowOff>139700</xdr:rowOff>
    </xdr:to>
    <xdr:cxnSp macro="">
      <xdr:nvCxnSpPr>
        <xdr:cNvPr id="42" name="直線コネクタ 41"/>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37</xdr:row>
      <xdr:rowOff>168927</xdr:rowOff>
    </xdr:from>
    <xdr:ext cx="248786" cy="259045"/>
    <xdr:sp macro="" textlink="">
      <xdr:nvSpPr>
        <xdr:cNvPr id="43" name="テキスト ボックス 42"/>
        <xdr:cNvSpPr txBox="1"/>
      </xdr:nvSpPr>
      <xdr:spPr>
        <a:xfrm>
          <a:off x="513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36</xdr:row>
      <xdr:rowOff>25400</xdr:rowOff>
    </xdr:from>
    <xdr:to>
      <xdr:col>7</xdr:col>
      <xdr:colOff>638175</xdr:colOff>
      <xdr:row>36</xdr:row>
      <xdr:rowOff>25400</xdr:rowOff>
    </xdr:to>
    <xdr:cxnSp macro="">
      <xdr:nvCxnSpPr>
        <xdr:cNvPr id="44" name="直線コネクタ 43"/>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54627</xdr:rowOff>
    </xdr:from>
    <xdr:ext cx="595419" cy="259045"/>
    <xdr:sp macro="" textlink="">
      <xdr:nvSpPr>
        <xdr:cNvPr id="45" name="テキスト ボックス 44"/>
        <xdr:cNvSpPr txBox="1"/>
      </xdr:nvSpPr>
      <xdr:spPr>
        <a:xfrm>
          <a:off x="166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82550</xdr:rowOff>
    </xdr:from>
    <xdr:to>
      <xdr:col>7</xdr:col>
      <xdr:colOff>638175</xdr:colOff>
      <xdr:row>33</xdr:row>
      <xdr:rowOff>82550</xdr:rowOff>
    </xdr:to>
    <xdr:cxnSp macro="">
      <xdr:nvCxnSpPr>
        <xdr:cNvPr id="46" name="直線コネクタ 45"/>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111777</xdr:rowOff>
    </xdr:from>
    <xdr:ext cx="595419" cy="259045"/>
    <xdr:sp macro="" textlink="">
      <xdr:nvSpPr>
        <xdr:cNvPr id="47" name="テキスト ボックス 46"/>
        <xdr:cNvSpPr txBox="1"/>
      </xdr:nvSpPr>
      <xdr:spPr>
        <a:xfrm>
          <a:off x="166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30</xdr:row>
      <xdr:rowOff>139700</xdr:rowOff>
    </xdr:from>
    <xdr:to>
      <xdr:col>7</xdr:col>
      <xdr:colOff>638175</xdr:colOff>
      <xdr:row>30</xdr:row>
      <xdr:rowOff>139700</xdr:rowOff>
    </xdr:to>
    <xdr:cxnSp macro="">
      <xdr:nvCxnSpPr>
        <xdr:cNvPr id="48" name="直線コネクタ 47"/>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168927</xdr:rowOff>
    </xdr:from>
    <xdr:ext cx="595419" cy="259045"/>
    <xdr:sp macro="" textlink="">
      <xdr:nvSpPr>
        <xdr:cNvPr id="49" name="テキスト ボックス 48"/>
        <xdr:cNvSpPr txBox="1"/>
      </xdr:nvSpPr>
      <xdr:spPr>
        <a:xfrm>
          <a:off x="166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0" name="直線コネクタ 49"/>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1" name="テキスト ボックス 50"/>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2"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138369</xdr:rowOff>
    </xdr:from>
    <xdr:to>
      <xdr:col>6</xdr:col>
      <xdr:colOff>510540</xdr:colOff>
      <xdr:row>37</xdr:row>
      <xdr:rowOff>54281</xdr:rowOff>
    </xdr:to>
    <xdr:cxnSp macro="">
      <xdr:nvCxnSpPr>
        <xdr:cNvPr id="53" name="直線コネクタ 52"/>
        <xdr:cNvCxnSpPr/>
      </xdr:nvCxnSpPr>
      <xdr:spPr>
        <a:xfrm flipV="1">
          <a:off x="4633595" y="5453319"/>
          <a:ext cx="1270" cy="9446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58108</xdr:rowOff>
    </xdr:from>
    <xdr:ext cx="534377" cy="259045"/>
    <xdr:sp macro="" textlink="">
      <xdr:nvSpPr>
        <xdr:cNvPr id="54" name="人件費最小値テキスト"/>
        <xdr:cNvSpPr txBox="1"/>
      </xdr:nvSpPr>
      <xdr:spPr>
        <a:xfrm>
          <a:off x="4686300" y="64017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56,183</a:t>
          </a:r>
          <a:endParaRPr kumimoji="1" lang="ja-JP" altLang="en-US" sz="1000" b="1">
            <a:latin typeface="ＭＳ Ｐゴシック"/>
          </a:endParaRPr>
        </a:p>
      </xdr:txBody>
    </xdr:sp>
    <xdr:clientData/>
  </xdr:oneCellAnchor>
  <xdr:twoCellAnchor>
    <xdr:from>
      <xdr:col>6</xdr:col>
      <xdr:colOff>422275</xdr:colOff>
      <xdr:row>37</xdr:row>
      <xdr:rowOff>54281</xdr:rowOff>
    </xdr:from>
    <xdr:to>
      <xdr:col>6</xdr:col>
      <xdr:colOff>600075</xdr:colOff>
      <xdr:row>37</xdr:row>
      <xdr:rowOff>54281</xdr:rowOff>
    </xdr:to>
    <xdr:cxnSp macro="">
      <xdr:nvCxnSpPr>
        <xdr:cNvPr id="55" name="直線コネクタ 54"/>
        <xdr:cNvCxnSpPr/>
      </xdr:nvCxnSpPr>
      <xdr:spPr>
        <a:xfrm>
          <a:off x="4546600" y="6397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30</xdr:row>
      <xdr:rowOff>85046</xdr:rowOff>
    </xdr:from>
    <xdr:ext cx="599010" cy="259045"/>
    <xdr:sp macro="" textlink="">
      <xdr:nvSpPr>
        <xdr:cNvPr id="56" name="人件費最大値テキスト"/>
        <xdr:cNvSpPr txBox="1"/>
      </xdr:nvSpPr>
      <xdr:spPr>
        <a:xfrm>
          <a:off x="4686300" y="5228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262,791</a:t>
          </a:r>
          <a:endParaRPr kumimoji="1" lang="ja-JP" altLang="en-US" sz="1000" b="1">
            <a:latin typeface="ＭＳ Ｐゴシック"/>
          </a:endParaRPr>
        </a:p>
      </xdr:txBody>
    </xdr:sp>
    <xdr:clientData/>
  </xdr:oneCellAnchor>
  <xdr:twoCellAnchor>
    <xdr:from>
      <xdr:col>6</xdr:col>
      <xdr:colOff>422275</xdr:colOff>
      <xdr:row>31</xdr:row>
      <xdr:rowOff>138369</xdr:rowOff>
    </xdr:from>
    <xdr:to>
      <xdr:col>6</xdr:col>
      <xdr:colOff>600075</xdr:colOff>
      <xdr:row>31</xdr:row>
      <xdr:rowOff>138369</xdr:rowOff>
    </xdr:to>
    <xdr:cxnSp macro="">
      <xdr:nvCxnSpPr>
        <xdr:cNvPr id="57" name="直線コネクタ 56"/>
        <xdr:cNvCxnSpPr/>
      </xdr:nvCxnSpPr>
      <xdr:spPr>
        <a:xfrm>
          <a:off x="4546600" y="5453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89632</xdr:rowOff>
    </xdr:from>
    <xdr:to>
      <xdr:col>6</xdr:col>
      <xdr:colOff>511175</xdr:colOff>
      <xdr:row>36</xdr:row>
      <xdr:rowOff>90396</xdr:rowOff>
    </xdr:to>
    <xdr:cxnSp macro="">
      <xdr:nvCxnSpPr>
        <xdr:cNvPr id="58" name="直線コネクタ 57"/>
        <xdr:cNvCxnSpPr/>
      </xdr:nvCxnSpPr>
      <xdr:spPr>
        <a:xfrm>
          <a:off x="3797300" y="6261832"/>
          <a:ext cx="838200" cy="7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36</xdr:row>
      <xdr:rowOff>31734</xdr:rowOff>
    </xdr:from>
    <xdr:ext cx="534377" cy="259045"/>
    <xdr:sp macro="" textlink="">
      <xdr:nvSpPr>
        <xdr:cNvPr id="59" name="人件費平均値テキスト"/>
        <xdr:cNvSpPr txBox="1"/>
      </xdr:nvSpPr>
      <xdr:spPr>
        <a:xfrm>
          <a:off x="4686300" y="62039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82,785</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53307</xdr:rowOff>
    </xdr:from>
    <xdr:to>
      <xdr:col>6</xdr:col>
      <xdr:colOff>561975</xdr:colOff>
      <xdr:row>36</xdr:row>
      <xdr:rowOff>154907</xdr:rowOff>
    </xdr:to>
    <xdr:sp macro="" textlink="">
      <xdr:nvSpPr>
        <xdr:cNvPr id="60" name="フローチャート : 判断 59"/>
        <xdr:cNvSpPr/>
      </xdr:nvSpPr>
      <xdr:spPr>
        <a:xfrm>
          <a:off x="4584700" y="6225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89632</xdr:rowOff>
    </xdr:from>
    <xdr:to>
      <xdr:col>5</xdr:col>
      <xdr:colOff>358775</xdr:colOff>
      <xdr:row>36</xdr:row>
      <xdr:rowOff>98954</xdr:rowOff>
    </xdr:to>
    <xdr:cxnSp macro="">
      <xdr:nvCxnSpPr>
        <xdr:cNvPr id="61" name="直線コネクタ 60"/>
        <xdr:cNvCxnSpPr/>
      </xdr:nvCxnSpPr>
      <xdr:spPr>
        <a:xfrm flipV="1">
          <a:off x="2908300" y="6261832"/>
          <a:ext cx="889000" cy="9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74402</xdr:rowOff>
    </xdr:from>
    <xdr:to>
      <xdr:col>5</xdr:col>
      <xdr:colOff>409575</xdr:colOff>
      <xdr:row>37</xdr:row>
      <xdr:rowOff>4552</xdr:rowOff>
    </xdr:to>
    <xdr:sp macro="" textlink="">
      <xdr:nvSpPr>
        <xdr:cNvPr id="62" name="フローチャート : 判断 61"/>
        <xdr:cNvSpPr/>
      </xdr:nvSpPr>
      <xdr:spPr>
        <a:xfrm>
          <a:off x="3746500" y="6246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36</xdr:row>
      <xdr:rowOff>167129</xdr:rowOff>
    </xdr:from>
    <xdr:ext cx="534377" cy="259045"/>
    <xdr:sp macro="" textlink="">
      <xdr:nvSpPr>
        <xdr:cNvPr id="63" name="テキスト ボックス 62"/>
        <xdr:cNvSpPr txBox="1"/>
      </xdr:nvSpPr>
      <xdr:spPr>
        <a:xfrm>
          <a:off x="3530111" y="6339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78,171</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97990</xdr:rowOff>
    </xdr:from>
    <xdr:to>
      <xdr:col>4</xdr:col>
      <xdr:colOff>155575</xdr:colOff>
      <xdr:row>36</xdr:row>
      <xdr:rowOff>98954</xdr:rowOff>
    </xdr:to>
    <xdr:cxnSp macro="">
      <xdr:nvCxnSpPr>
        <xdr:cNvPr id="64" name="直線コネクタ 63"/>
        <xdr:cNvCxnSpPr/>
      </xdr:nvCxnSpPr>
      <xdr:spPr>
        <a:xfrm>
          <a:off x="2019300" y="6270190"/>
          <a:ext cx="889000" cy="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46618</xdr:rowOff>
    </xdr:from>
    <xdr:to>
      <xdr:col>4</xdr:col>
      <xdr:colOff>206375</xdr:colOff>
      <xdr:row>36</xdr:row>
      <xdr:rowOff>148218</xdr:rowOff>
    </xdr:to>
    <xdr:sp macro="" textlink="">
      <xdr:nvSpPr>
        <xdr:cNvPr id="65" name="フローチャート : 判断 64"/>
        <xdr:cNvSpPr/>
      </xdr:nvSpPr>
      <xdr:spPr>
        <a:xfrm>
          <a:off x="2857500" y="62188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34</xdr:row>
      <xdr:rowOff>164745</xdr:rowOff>
    </xdr:from>
    <xdr:ext cx="534377" cy="259045"/>
    <xdr:sp macro="" textlink="">
      <xdr:nvSpPr>
        <xdr:cNvPr id="66" name="テキスト ボックス 65"/>
        <xdr:cNvSpPr txBox="1"/>
      </xdr:nvSpPr>
      <xdr:spPr>
        <a:xfrm>
          <a:off x="2641111" y="59940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84,248</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96787</xdr:rowOff>
    </xdr:from>
    <xdr:to>
      <xdr:col>2</xdr:col>
      <xdr:colOff>638175</xdr:colOff>
      <xdr:row>36</xdr:row>
      <xdr:rowOff>97990</xdr:rowOff>
    </xdr:to>
    <xdr:cxnSp macro="">
      <xdr:nvCxnSpPr>
        <xdr:cNvPr id="67" name="直線コネクタ 66"/>
        <xdr:cNvCxnSpPr/>
      </xdr:nvCxnSpPr>
      <xdr:spPr>
        <a:xfrm>
          <a:off x="1130300" y="6268987"/>
          <a:ext cx="889000" cy="1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51547</xdr:rowOff>
    </xdr:from>
    <xdr:to>
      <xdr:col>3</xdr:col>
      <xdr:colOff>3175</xdr:colOff>
      <xdr:row>36</xdr:row>
      <xdr:rowOff>153147</xdr:rowOff>
    </xdr:to>
    <xdr:sp macro="" textlink="">
      <xdr:nvSpPr>
        <xdr:cNvPr id="68" name="フローチャート : 判断 67"/>
        <xdr:cNvSpPr/>
      </xdr:nvSpPr>
      <xdr:spPr>
        <a:xfrm>
          <a:off x="1968500" y="6223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36</xdr:row>
      <xdr:rowOff>144274</xdr:rowOff>
    </xdr:from>
    <xdr:ext cx="534377" cy="259045"/>
    <xdr:sp macro="" textlink="">
      <xdr:nvSpPr>
        <xdr:cNvPr id="69" name="テキスト ボックス 68"/>
        <xdr:cNvSpPr txBox="1"/>
      </xdr:nvSpPr>
      <xdr:spPr>
        <a:xfrm>
          <a:off x="1752111" y="63164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83,170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43779</xdr:rowOff>
    </xdr:from>
    <xdr:to>
      <xdr:col>1</xdr:col>
      <xdr:colOff>485775</xdr:colOff>
      <xdr:row>36</xdr:row>
      <xdr:rowOff>145379</xdr:rowOff>
    </xdr:to>
    <xdr:sp macro="" textlink="">
      <xdr:nvSpPr>
        <xdr:cNvPr id="70" name="フローチャート : 判断 69"/>
        <xdr:cNvSpPr/>
      </xdr:nvSpPr>
      <xdr:spPr>
        <a:xfrm>
          <a:off x="1079500" y="621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34</xdr:row>
      <xdr:rowOff>161906</xdr:rowOff>
    </xdr:from>
    <xdr:ext cx="534377" cy="259045"/>
    <xdr:sp macro="" textlink="">
      <xdr:nvSpPr>
        <xdr:cNvPr id="71" name="テキスト ボックス 70"/>
        <xdr:cNvSpPr txBox="1"/>
      </xdr:nvSpPr>
      <xdr:spPr>
        <a:xfrm>
          <a:off x="863111" y="59912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84,869</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2" name="テキスト ボックス 71"/>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3" name="テキスト ボックス 72"/>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4" name="テキスト ボックス 73"/>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5" name="テキスト ボックス 74"/>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6" name="テキスト ボックス 75"/>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39596</xdr:rowOff>
    </xdr:from>
    <xdr:to>
      <xdr:col>6</xdr:col>
      <xdr:colOff>561975</xdr:colOff>
      <xdr:row>36</xdr:row>
      <xdr:rowOff>141196</xdr:rowOff>
    </xdr:to>
    <xdr:sp macro="" textlink="">
      <xdr:nvSpPr>
        <xdr:cNvPr id="77" name="円/楕円 76"/>
        <xdr:cNvSpPr/>
      </xdr:nvSpPr>
      <xdr:spPr>
        <a:xfrm>
          <a:off x="4584700" y="6211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35</xdr:row>
      <xdr:rowOff>62473</xdr:rowOff>
    </xdr:from>
    <xdr:ext cx="534377" cy="259045"/>
    <xdr:sp macro="" textlink="">
      <xdr:nvSpPr>
        <xdr:cNvPr id="78" name="人件費該当値テキスト"/>
        <xdr:cNvSpPr txBox="1"/>
      </xdr:nvSpPr>
      <xdr:spPr>
        <a:xfrm>
          <a:off x="4686300" y="6063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85,784</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38832</xdr:rowOff>
    </xdr:from>
    <xdr:to>
      <xdr:col>5</xdr:col>
      <xdr:colOff>409575</xdr:colOff>
      <xdr:row>36</xdr:row>
      <xdr:rowOff>140432</xdr:rowOff>
    </xdr:to>
    <xdr:sp macro="" textlink="">
      <xdr:nvSpPr>
        <xdr:cNvPr id="79" name="円/楕円 78"/>
        <xdr:cNvSpPr/>
      </xdr:nvSpPr>
      <xdr:spPr>
        <a:xfrm>
          <a:off x="3746500" y="6211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34</xdr:row>
      <xdr:rowOff>156959</xdr:rowOff>
    </xdr:from>
    <xdr:ext cx="534377" cy="259045"/>
    <xdr:sp macro="" textlink="">
      <xdr:nvSpPr>
        <xdr:cNvPr id="80" name="テキスト ボックス 79"/>
        <xdr:cNvSpPr txBox="1"/>
      </xdr:nvSpPr>
      <xdr:spPr>
        <a:xfrm>
          <a:off x="3530111" y="5986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85,951</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48154</xdr:rowOff>
    </xdr:from>
    <xdr:to>
      <xdr:col>4</xdr:col>
      <xdr:colOff>206375</xdr:colOff>
      <xdr:row>36</xdr:row>
      <xdr:rowOff>149754</xdr:rowOff>
    </xdr:to>
    <xdr:sp macro="" textlink="">
      <xdr:nvSpPr>
        <xdr:cNvPr id="81" name="円/楕円 80"/>
        <xdr:cNvSpPr/>
      </xdr:nvSpPr>
      <xdr:spPr>
        <a:xfrm>
          <a:off x="2857500" y="6220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36</xdr:row>
      <xdr:rowOff>140881</xdr:rowOff>
    </xdr:from>
    <xdr:ext cx="534377" cy="259045"/>
    <xdr:sp macro="" textlink="">
      <xdr:nvSpPr>
        <xdr:cNvPr id="82" name="テキスト ボックス 81"/>
        <xdr:cNvSpPr txBox="1"/>
      </xdr:nvSpPr>
      <xdr:spPr>
        <a:xfrm>
          <a:off x="2641111" y="631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83,912</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47190</xdr:rowOff>
    </xdr:from>
    <xdr:to>
      <xdr:col>3</xdr:col>
      <xdr:colOff>3175</xdr:colOff>
      <xdr:row>36</xdr:row>
      <xdr:rowOff>148790</xdr:rowOff>
    </xdr:to>
    <xdr:sp macro="" textlink="">
      <xdr:nvSpPr>
        <xdr:cNvPr id="83" name="円/楕円 82"/>
        <xdr:cNvSpPr/>
      </xdr:nvSpPr>
      <xdr:spPr>
        <a:xfrm>
          <a:off x="1968500" y="6219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34</xdr:row>
      <xdr:rowOff>165317</xdr:rowOff>
    </xdr:from>
    <xdr:ext cx="534377" cy="259045"/>
    <xdr:sp macro="" textlink="">
      <xdr:nvSpPr>
        <xdr:cNvPr id="84" name="テキスト ボックス 83"/>
        <xdr:cNvSpPr txBox="1"/>
      </xdr:nvSpPr>
      <xdr:spPr>
        <a:xfrm>
          <a:off x="1752111" y="59946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84,123</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45987</xdr:rowOff>
    </xdr:from>
    <xdr:to>
      <xdr:col>1</xdr:col>
      <xdr:colOff>485775</xdr:colOff>
      <xdr:row>36</xdr:row>
      <xdr:rowOff>147587</xdr:rowOff>
    </xdr:to>
    <xdr:sp macro="" textlink="">
      <xdr:nvSpPr>
        <xdr:cNvPr id="85" name="円/楕円 84"/>
        <xdr:cNvSpPr/>
      </xdr:nvSpPr>
      <xdr:spPr>
        <a:xfrm>
          <a:off x="1079500" y="62181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36</xdr:row>
      <xdr:rowOff>138714</xdr:rowOff>
    </xdr:from>
    <xdr:ext cx="534377" cy="259045"/>
    <xdr:sp macro="" textlink="">
      <xdr:nvSpPr>
        <xdr:cNvPr id="86" name="テキスト ボックス 85"/>
        <xdr:cNvSpPr txBox="1"/>
      </xdr:nvSpPr>
      <xdr:spPr>
        <a:xfrm>
          <a:off x="863111" y="63109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84,386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87" name="正方形/長方形 86"/>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88" name="正方形/長方形 87"/>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89" name="正方形/長方形 88"/>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0" name="正方形/長方形 89"/>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1" name="正方形/長方形 90"/>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2" name="正方形/長方形 91"/>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3" name="正方形/長方形 92"/>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64,169</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4" name="正方形/長方形 93"/>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5" name="テキスト ボックス 94"/>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6" name="直線コネクタ 95"/>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97" name="テキスト ボックス 96"/>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98" name="直線コネクタ 97"/>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99" name="テキスト ボックス 98"/>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0" name="直線コネクタ 99"/>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1" name="テキスト ボックス 100"/>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2" name="直線コネクタ 101"/>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53</xdr:row>
      <xdr:rowOff>168927</xdr:rowOff>
    </xdr:from>
    <xdr:ext cx="531299" cy="259045"/>
    <xdr:sp macro="" textlink="">
      <xdr:nvSpPr>
        <xdr:cNvPr id="103" name="テキスト ボックス 102"/>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4" name="直線コネクタ 103"/>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6" name="直線コネクタ 105"/>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65088</xdr:rowOff>
    </xdr:from>
    <xdr:to>
      <xdr:col>6</xdr:col>
      <xdr:colOff>510540</xdr:colOff>
      <xdr:row>58</xdr:row>
      <xdr:rowOff>134353</xdr:rowOff>
    </xdr:to>
    <xdr:cxnSp macro="">
      <xdr:nvCxnSpPr>
        <xdr:cNvPr id="111" name="直線コネクタ 110"/>
        <xdr:cNvCxnSpPr/>
      </xdr:nvCxnSpPr>
      <xdr:spPr>
        <a:xfrm flipV="1">
          <a:off x="4633595" y="8637588"/>
          <a:ext cx="1270" cy="14408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58</xdr:row>
      <xdr:rowOff>138180</xdr:rowOff>
    </xdr:from>
    <xdr:ext cx="534377" cy="259045"/>
    <xdr:sp macro="" textlink="">
      <xdr:nvSpPr>
        <xdr:cNvPr id="112" name="物件費最小値テキスト"/>
        <xdr:cNvSpPr txBox="1"/>
      </xdr:nvSpPr>
      <xdr:spPr>
        <a:xfrm>
          <a:off x="4686300" y="10082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36,421</a:t>
          </a:r>
          <a:endParaRPr kumimoji="1" lang="ja-JP" altLang="en-US" sz="1000" b="1">
            <a:latin typeface="ＭＳ Ｐゴシック"/>
          </a:endParaRPr>
        </a:p>
      </xdr:txBody>
    </xdr:sp>
    <xdr:clientData/>
  </xdr:oneCellAnchor>
  <xdr:twoCellAnchor>
    <xdr:from>
      <xdr:col>6</xdr:col>
      <xdr:colOff>422275</xdr:colOff>
      <xdr:row>58</xdr:row>
      <xdr:rowOff>134353</xdr:rowOff>
    </xdr:from>
    <xdr:to>
      <xdr:col>6</xdr:col>
      <xdr:colOff>600075</xdr:colOff>
      <xdr:row>58</xdr:row>
      <xdr:rowOff>134353</xdr:rowOff>
    </xdr:to>
    <xdr:cxnSp macro="">
      <xdr:nvCxnSpPr>
        <xdr:cNvPr id="113" name="直線コネクタ 112"/>
        <xdr:cNvCxnSpPr/>
      </xdr:nvCxnSpPr>
      <xdr:spPr>
        <a:xfrm>
          <a:off x="4546600" y="10078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11765</xdr:rowOff>
    </xdr:from>
    <xdr:ext cx="599010" cy="259045"/>
    <xdr:sp macro="" textlink="">
      <xdr:nvSpPr>
        <xdr:cNvPr id="114" name="物件費最大値テキスト"/>
        <xdr:cNvSpPr txBox="1"/>
      </xdr:nvSpPr>
      <xdr:spPr>
        <a:xfrm>
          <a:off x="4686300" y="841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149,875</a:t>
          </a:r>
          <a:endParaRPr kumimoji="1" lang="ja-JP" altLang="en-US" sz="1000" b="1">
            <a:latin typeface="ＭＳ Ｐゴシック"/>
          </a:endParaRPr>
        </a:p>
      </xdr:txBody>
    </xdr:sp>
    <xdr:clientData/>
  </xdr:oneCellAnchor>
  <xdr:twoCellAnchor>
    <xdr:from>
      <xdr:col>6</xdr:col>
      <xdr:colOff>422275</xdr:colOff>
      <xdr:row>50</xdr:row>
      <xdr:rowOff>65088</xdr:rowOff>
    </xdr:from>
    <xdr:to>
      <xdr:col>6</xdr:col>
      <xdr:colOff>600075</xdr:colOff>
      <xdr:row>50</xdr:row>
      <xdr:rowOff>65088</xdr:rowOff>
    </xdr:to>
    <xdr:cxnSp macro="">
      <xdr:nvCxnSpPr>
        <xdr:cNvPr id="115" name="直線コネクタ 114"/>
        <xdr:cNvCxnSpPr/>
      </xdr:nvCxnSpPr>
      <xdr:spPr>
        <a:xfrm>
          <a:off x="4546600" y="863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15659</xdr:rowOff>
    </xdr:from>
    <xdr:to>
      <xdr:col>6</xdr:col>
      <xdr:colOff>511175</xdr:colOff>
      <xdr:row>57</xdr:row>
      <xdr:rowOff>116789</xdr:rowOff>
    </xdr:to>
    <xdr:cxnSp macro="">
      <xdr:nvCxnSpPr>
        <xdr:cNvPr id="116" name="直線コネクタ 115"/>
        <xdr:cNvCxnSpPr/>
      </xdr:nvCxnSpPr>
      <xdr:spPr>
        <a:xfrm>
          <a:off x="3797300" y="9788309"/>
          <a:ext cx="838200" cy="101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46105</xdr:rowOff>
    </xdr:from>
    <xdr:ext cx="534377" cy="259045"/>
    <xdr:sp macro="" textlink="">
      <xdr:nvSpPr>
        <xdr:cNvPr id="117" name="物件費平均値テキスト"/>
        <xdr:cNvSpPr txBox="1"/>
      </xdr:nvSpPr>
      <xdr:spPr>
        <a:xfrm>
          <a:off x="4686300" y="947585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68,171</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23228</xdr:rowOff>
    </xdr:from>
    <xdr:to>
      <xdr:col>6</xdr:col>
      <xdr:colOff>561975</xdr:colOff>
      <xdr:row>56</xdr:row>
      <xdr:rowOff>124828</xdr:rowOff>
    </xdr:to>
    <xdr:sp macro="" textlink="">
      <xdr:nvSpPr>
        <xdr:cNvPr id="118" name="フローチャート : 判断 117"/>
        <xdr:cNvSpPr/>
      </xdr:nvSpPr>
      <xdr:spPr>
        <a:xfrm>
          <a:off x="4584700" y="9624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15659</xdr:rowOff>
    </xdr:from>
    <xdr:to>
      <xdr:col>5</xdr:col>
      <xdr:colOff>358775</xdr:colOff>
      <xdr:row>58</xdr:row>
      <xdr:rowOff>18300</xdr:rowOff>
    </xdr:to>
    <xdr:cxnSp macro="">
      <xdr:nvCxnSpPr>
        <xdr:cNvPr id="119" name="直線コネクタ 118"/>
        <xdr:cNvCxnSpPr/>
      </xdr:nvCxnSpPr>
      <xdr:spPr>
        <a:xfrm flipV="1">
          <a:off x="2908300" y="9788309"/>
          <a:ext cx="889000" cy="174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87478</xdr:rowOff>
    </xdr:from>
    <xdr:to>
      <xdr:col>5</xdr:col>
      <xdr:colOff>409575</xdr:colOff>
      <xdr:row>57</xdr:row>
      <xdr:rowOff>17628</xdr:rowOff>
    </xdr:to>
    <xdr:sp macro="" textlink="">
      <xdr:nvSpPr>
        <xdr:cNvPr id="120" name="フローチャート : 判断 119"/>
        <xdr:cNvSpPr/>
      </xdr:nvSpPr>
      <xdr:spPr>
        <a:xfrm>
          <a:off x="3746500" y="9688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55</xdr:row>
      <xdr:rowOff>34155</xdr:rowOff>
    </xdr:from>
    <xdr:ext cx="534377" cy="259045"/>
    <xdr:sp macro="" textlink="">
      <xdr:nvSpPr>
        <xdr:cNvPr id="121" name="テキスト ボックス 120"/>
        <xdr:cNvSpPr txBox="1"/>
      </xdr:nvSpPr>
      <xdr:spPr>
        <a:xfrm>
          <a:off x="3530111" y="9463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63,112</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18300</xdr:rowOff>
    </xdr:from>
    <xdr:to>
      <xdr:col>4</xdr:col>
      <xdr:colOff>155575</xdr:colOff>
      <xdr:row>58</xdr:row>
      <xdr:rowOff>57379</xdr:rowOff>
    </xdr:to>
    <xdr:cxnSp macro="">
      <xdr:nvCxnSpPr>
        <xdr:cNvPr id="122" name="直線コネクタ 121"/>
        <xdr:cNvCxnSpPr/>
      </xdr:nvCxnSpPr>
      <xdr:spPr>
        <a:xfrm flipV="1">
          <a:off x="2019300" y="9962400"/>
          <a:ext cx="889000" cy="39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22581</xdr:rowOff>
    </xdr:from>
    <xdr:to>
      <xdr:col>4</xdr:col>
      <xdr:colOff>206375</xdr:colOff>
      <xdr:row>56</xdr:row>
      <xdr:rowOff>124181</xdr:rowOff>
    </xdr:to>
    <xdr:sp macro="" textlink="">
      <xdr:nvSpPr>
        <xdr:cNvPr id="123" name="フローチャート : 判断 122"/>
        <xdr:cNvSpPr/>
      </xdr:nvSpPr>
      <xdr:spPr>
        <a:xfrm>
          <a:off x="2857500" y="96237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54</xdr:row>
      <xdr:rowOff>140708</xdr:rowOff>
    </xdr:from>
    <xdr:ext cx="534377" cy="259045"/>
    <xdr:sp macro="" textlink="">
      <xdr:nvSpPr>
        <xdr:cNvPr id="124" name="テキスト ボックス 123"/>
        <xdr:cNvSpPr txBox="1"/>
      </xdr:nvSpPr>
      <xdr:spPr>
        <a:xfrm>
          <a:off x="2641111" y="93990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68,222</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54661</xdr:rowOff>
    </xdr:from>
    <xdr:to>
      <xdr:col>2</xdr:col>
      <xdr:colOff>638175</xdr:colOff>
      <xdr:row>58</xdr:row>
      <xdr:rowOff>57379</xdr:rowOff>
    </xdr:to>
    <xdr:cxnSp macro="">
      <xdr:nvCxnSpPr>
        <xdr:cNvPr id="125" name="直線コネクタ 124"/>
        <xdr:cNvCxnSpPr/>
      </xdr:nvCxnSpPr>
      <xdr:spPr>
        <a:xfrm>
          <a:off x="1130300" y="9998761"/>
          <a:ext cx="889000" cy="27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43256</xdr:rowOff>
    </xdr:from>
    <xdr:to>
      <xdr:col>3</xdr:col>
      <xdr:colOff>3175</xdr:colOff>
      <xdr:row>56</xdr:row>
      <xdr:rowOff>144856</xdr:rowOff>
    </xdr:to>
    <xdr:sp macro="" textlink="">
      <xdr:nvSpPr>
        <xdr:cNvPr id="126" name="フローチャート : 判断 125"/>
        <xdr:cNvSpPr/>
      </xdr:nvSpPr>
      <xdr:spPr>
        <a:xfrm>
          <a:off x="1968500" y="96444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161383</xdr:rowOff>
    </xdr:from>
    <xdr:ext cx="534377" cy="259045"/>
    <xdr:sp macro="" textlink="">
      <xdr:nvSpPr>
        <xdr:cNvPr id="127" name="テキスト ボックス 126"/>
        <xdr:cNvSpPr txBox="1"/>
      </xdr:nvSpPr>
      <xdr:spPr>
        <a:xfrm>
          <a:off x="1752111" y="94196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66,594</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40145</xdr:rowOff>
    </xdr:from>
    <xdr:to>
      <xdr:col>1</xdr:col>
      <xdr:colOff>485775</xdr:colOff>
      <xdr:row>56</xdr:row>
      <xdr:rowOff>141745</xdr:rowOff>
    </xdr:to>
    <xdr:sp macro="" textlink="">
      <xdr:nvSpPr>
        <xdr:cNvPr id="128" name="フローチャート : 判断 127"/>
        <xdr:cNvSpPr/>
      </xdr:nvSpPr>
      <xdr:spPr>
        <a:xfrm>
          <a:off x="1079500" y="9641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158272</xdr:rowOff>
    </xdr:from>
    <xdr:ext cx="534377" cy="259045"/>
    <xdr:sp macro="" textlink="">
      <xdr:nvSpPr>
        <xdr:cNvPr id="129" name="テキスト ボックス 128"/>
        <xdr:cNvSpPr txBox="1"/>
      </xdr:nvSpPr>
      <xdr:spPr>
        <a:xfrm>
          <a:off x="863111" y="9416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66,839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65989</xdr:rowOff>
    </xdr:from>
    <xdr:to>
      <xdr:col>6</xdr:col>
      <xdr:colOff>561975</xdr:colOff>
      <xdr:row>57</xdr:row>
      <xdr:rowOff>167589</xdr:rowOff>
    </xdr:to>
    <xdr:sp macro="" textlink="">
      <xdr:nvSpPr>
        <xdr:cNvPr id="135" name="円/楕円 134"/>
        <xdr:cNvSpPr/>
      </xdr:nvSpPr>
      <xdr:spPr>
        <a:xfrm>
          <a:off x="4584700" y="9838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57</xdr:row>
      <xdr:rowOff>44416</xdr:rowOff>
    </xdr:from>
    <xdr:ext cx="534377" cy="259045"/>
    <xdr:sp macro="" textlink="">
      <xdr:nvSpPr>
        <xdr:cNvPr id="136" name="物件費該当値テキスト"/>
        <xdr:cNvSpPr txBox="1"/>
      </xdr:nvSpPr>
      <xdr:spPr>
        <a:xfrm>
          <a:off x="4686300" y="981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51,304</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136309</xdr:rowOff>
    </xdr:from>
    <xdr:to>
      <xdr:col>5</xdr:col>
      <xdr:colOff>409575</xdr:colOff>
      <xdr:row>57</xdr:row>
      <xdr:rowOff>66459</xdr:rowOff>
    </xdr:to>
    <xdr:sp macro="" textlink="">
      <xdr:nvSpPr>
        <xdr:cNvPr id="137" name="円/楕円 136"/>
        <xdr:cNvSpPr/>
      </xdr:nvSpPr>
      <xdr:spPr>
        <a:xfrm>
          <a:off x="3746500" y="97375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57586</xdr:rowOff>
    </xdr:from>
    <xdr:ext cx="534377" cy="259045"/>
    <xdr:sp macro="" textlink="">
      <xdr:nvSpPr>
        <xdr:cNvPr id="138" name="テキスト ボックス 137"/>
        <xdr:cNvSpPr txBox="1"/>
      </xdr:nvSpPr>
      <xdr:spPr>
        <a:xfrm>
          <a:off x="3530111" y="98302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59,267</a:t>
          </a:r>
          <a:endParaRPr kumimoji="1" lang="ja-JP" altLang="en-US" sz="1000" b="1">
            <a:solidFill>
              <a:srgbClr val="FF0000"/>
            </a:solidFill>
            <a:latin typeface="ＭＳ Ｐゴシック"/>
          </a:endParaRPr>
        </a:p>
      </xdr:txBody>
    </xdr:sp>
    <xdr:clientData/>
  </xdr:oneCellAnchor>
  <xdr:twoCellAnchor>
    <xdr:from>
      <xdr:col>4</xdr:col>
      <xdr:colOff>104775</xdr:colOff>
      <xdr:row>57</xdr:row>
      <xdr:rowOff>138950</xdr:rowOff>
    </xdr:from>
    <xdr:to>
      <xdr:col>4</xdr:col>
      <xdr:colOff>206375</xdr:colOff>
      <xdr:row>58</xdr:row>
      <xdr:rowOff>69100</xdr:rowOff>
    </xdr:to>
    <xdr:sp macro="" textlink="">
      <xdr:nvSpPr>
        <xdr:cNvPr id="139" name="円/楕円 138"/>
        <xdr:cNvSpPr/>
      </xdr:nvSpPr>
      <xdr:spPr>
        <a:xfrm>
          <a:off x="2857500" y="991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60227</xdr:rowOff>
    </xdr:from>
    <xdr:ext cx="534377" cy="259045"/>
    <xdr:sp macro="" textlink="">
      <xdr:nvSpPr>
        <xdr:cNvPr id="140" name="テキスト ボックス 139"/>
        <xdr:cNvSpPr txBox="1"/>
      </xdr:nvSpPr>
      <xdr:spPr>
        <a:xfrm>
          <a:off x="2641111" y="100043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45,559</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6579</xdr:rowOff>
    </xdr:from>
    <xdr:to>
      <xdr:col>3</xdr:col>
      <xdr:colOff>3175</xdr:colOff>
      <xdr:row>58</xdr:row>
      <xdr:rowOff>108179</xdr:rowOff>
    </xdr:to>
    <xdr:sp macro="" textlink="">
      <xdr:nvSpPr>
        <xdr:cNvPr id="141" name="円/楕円 140"/>
        <xdr:cNvSpPr/>
      </xdr:nvSpPr>
      <xdr:spPr>
        <a:xfrm>
          <a:off x="1968500" y="995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99306</xdr:rowOff>
    </xdr:from>
    <xdr:ext cx="534377" cy="259045"/>
    <xdr:sp macro="" textlink="">
      <xdr:nvSpPr>
        <xdr:cNvPr id="142" name="テキスト ボックス 141"/>
        <xdr:cNvSpPr txBox="1"/>
      </xdr:nvSpPr>
      <xdr:spPr>
        <a:xfrm>
          <a:off x="1752111" y="1004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42,482</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3861</xdr:rowOff>
    </xdr:from>
    <xdr:to>
      <xdr:col>1</xdr:col>
      <xdr:colOff>485775</xdr:colOff>
      <xdr:row>58</xdr:row>
      <xdr:rowOff>105461</xdr:rowOff>
    </xdr:to>
    <xdr:sp macro="" textlink="">
      <xdr:nvSpPr>
        <xdr:cNvPr id="143" name="円/楕円 142"/>
        <xdr:cNvSpPr/>
      </xdr:nvSpPr>
      <xdr:spPr>
        <a:xfrm>
          <a:off x="1079500" y="9947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96588</xdr:rowOff>
    </xdr:from>
    <xdr:ext cx="534377" cy="259045"/>
    <xdr:sp macro="" textlink="">
      <xdr:nvSpPr>
        <xdr:cNvPr id="144" name="テキスト ボックス 143"/>
        <xdr:cNvSpPr txBox="1"/>
      </xdr:nvSpPr>
      <xdr:spPr>
        <a:xfrm>
          <a:off x="863111" y="10040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42,696</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13,315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5" name="直線コネクタ 154"/>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6" name="テキスト ボックス 155"/>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7" name="直線コネクタ 156"/>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58" name="テキスト ボックス 157"/>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59" name="直線コネクタ 158"/>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0" name="テキスト ボックス 159"/>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1" name="直線コネクタ 160"/>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2" name="テキスト ボックス 161"/>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3" name="直線コネクタ 16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4" name="テキスト ボックス 163"/>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5"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2860</xdr:rowOff>
    </xdr:from>
    <xdr:to>
      <xdr:col>6</xdr:col>
      <xdr:colOff>510540</xdr:colOff>
      <xdr:row>78</xdr:row>
      <xdr:rowOff>79761</xdr:rowOff>
    </xdr:to>
    <xdr:cxnSp macro="">
      <xdr:nvCxnSpPr>
        <xdr:cNvPr id="166" name="直線コネクタ 165"/>
        <xdr:cNvCxnSpPr/>
      </xdr:nvCxnSpPr>
      <xdr:spPr>
        <a:xfrm flipV="1">
          <a:off x="4633595" y="12175810"/>
          <a:ext cx="1270" cy="12770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83588</xdr:rowOff>
    </xdr:from>
    <xdr:ext cx="469744" cy="259045"/>
    <xdr:sp macro="" textlink="">
      <xdr:nvSpPr>
        <xdr:cNvPr id="167" name="維持補修費最小値テキスト"/>
        <xdr:cNvSpPr txBox="1"/>
      </xdr:nvSpPr>
      <xdr:spPr>
        <a:xfrm>
          <a:off x="4686300" y="1345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1,311</a:t>
          </a:r>
          <a:endParaRPr kumimoji="1" lang="ja-JP" altLang="en-US" sz="1000" b="1">
            <a:latin typeface="ＭＳ Ｐゴシック"/>
          </a:endParaRPr>
        </a:p>
      </xdr:txBody>
    </xdr:sp>
    <xdr:clientData/>
  </xdr:oneCellAnchor>
  <xdr:twoCellAnchor>
    <xdr:from>
      <xdr:col>6</xdr:col>
      <xdr:colOff>422275</xdr:colOff>
      <xdr:row>78</xdr:row>
      <xdr:rowOff>79761</xdr:rowOff>
    </xdr:from>
    <xdr:to>
      <xdr:col>6</xdr:col>
      <xdr:colOff>600075</xdr:colOff>
      <xdr:row>78</xdr:row>
      <xdr:rowOff>79761</xdr:rowOff>
    </xdr:to>
    <xdr:cxnSp macro="">
      <xdr:nvCxnSpPr>
        <xdr:cNvPr id="168" name="直線コネクタ 167"/>
        <xdr:cNvCxnSpPr/>
      </xdr:nvCxnSpPr>
      <xdr:spPr>
        <a:xfrm>
          <a:off x="4546600" y="134528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120987</xdr:rowOff>
    </xdr:from>
    <xdr:ext cx="534377" cy="259045"/>
    <xdr:sp macro="" textlink="">
      <xdr:nvSpPr>
        <xdr:cNvPr id="169" name="維持補修費最大値テキスト"/>
        <xdr:cNvSpPr txBox="1"/>
      </xdr:nvSpPr>
      <xdr:spPr>
        <a:xfrm>
          <a:off x="4686300" y="11951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29,243</a:t>
          </a:r>
          <a:endParaRPr kumimoji="1" lang="ja-JP" altLang="en-US" sz="1000" b="1">
            <a:latin typeface="ＭＳ Ｐゴシック"/>
          </a:endParaRPr>
        </a:p>
      </xdr:txBody>
    </xdr:sp>
    <xdr:clientData/>
  </xdr:oneCellAnchor>
  <xdr:twoCellAnchor>
    <xdr:from>
      <xdr:col>6</xdr:col>
      <xdr:colOff>422275</xdr:colOff>
      <xdr:row>71</xdr:row>
      <xdr:rowOff>2860</xdr:rowOff>
    </xdr:from>
    <xdr:to>
      <xdr:col>6</xdr:col>
      <xdr:colOff>600075</xdr:colOff>
      <xdr:row>71</xdr:row>
      <xdr:rowOff>2860</xdr:rowOff>
    </xdr:to>
    <xdr:cxnSp macro="">
      <xdr:nvCxnSpPr>
        <xdr:cNvPr id="170" name="直線コネクタ 169"/>
        <xdr:cNvCxnSpPr/>
      </xdr:nvCxnSpPr>
      <xdr:spPr>
        <a:xfrm>
          <a:off x="4546600" y="121758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74</xdr:row>
      <xdr:rowOff>164161</xdr:rowOff>
    </xdr:from>
    <xdr:to>
      <xdr:col>6</xdr:col>
      <xdr:colOff>511175</xdr:colOff>
      <xdr:row>77</xdr:row>
      <xdr:rowOff>17765</xdr:rowOff>
    </xdr:to>
    <xdr:cxnSp macro="">
      <xdr:nvCxnSpPr>
        <xdr:cNvPr id="171" name="直線コネクタ 170"/>
        <xdr:cNvCxnSpPr/>
      </xdr:nvCxnSpPr>
      <xdr:spPr>
        <a:xfrm flipV="1">
          <a:off x="3797300" y="12851461"/>
          <a:ext cx="838200" cy="367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124843</xdr:rowOff>
    </xdr:from>
    <xdr:ext cx="469744" cy="259045"/>
    <xdr:sp macro="" textlink="">
      <xdr:nvSpPr>
        <xdr:cNvPr id="172" name="維持補修費平均値テキスト"/>
        <xdr:cNvSpPr txBox="1"/>
      </xdr:nvSpPr>
      <xdr:spPr>
        <a:xfrm>
          <a:off x="4686300" y="1315504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6,242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146416</xdr:rowOff>
    </xdr:from>
    <xdr:to>
      <xdr:col>6</xdr:col>
      <xdr:colOff>561975</xdr:colOff>
      <xdr:row>77</xdr:row>
      <xdr:rowOff>76566</xdr:rowOff>
    </xdr:to>
    <xdr:sp macro="" textlink="">
      <xdr:nvSpPr>
        <xdr:cNvPr id="173" name="フローチャート : 判断 172"/>
        <xdr:cNvSpPr/>
      </xdr:nvSpPr>
      <xdr:spPr>
        <a:xfrm>
          <a:off x="4584700" y="131766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132110</xdr:rowOff>
    </xdr:from>
    <xdr:to>
      <xdr:col>5</xdr:col>
      <xdr:colOff>358775</xdr:colOff>
      <xdr:row>77</xdr:row>
      <xdr:rowOff>17765</xdr:rowOff>
    </xdr:to>
    <xdr:cxnSp macro="">
      <xdr:nvCxnSpPr>
        <xdr:cNvPr id="174" name="直線コネクタ 173"/>
        <xdr:cNvCxnSpPr/>
      </xdr:nvCxnSpPr>
      <xdr:spPr>
        <a:xfrm>
          <a:off x="2908300" y="13162310"/>
          <a:ext cx="889000" cy="571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166762</xdr:rowOff>
    </xdr:from>
    <xdr:to>
      <xdr:col>5</xdr:col>
      <xdr:colOff>409575</xdr:colOff>
      <xdr:row>77</xdr:row>
      <xdr:rowOff>96912</xdr:rowOff>
    </xdr:to>
    <xdr:sp macro="" textlink="">
      <xdr:nvSpPr>
        <xdr:cNvPr id="175" name="フローチャート : 判断 174"/>
        <xdr:cNvSpPr/>
      </xdr:nvSpPr>
      <xdr:spPr>
        <a:xfrm>
          <a:off x="3746500" y="13196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88039</xdr:rowOff>
    </xdr:from>
    <xdr:ext cx="469744" cy="259045"/>
    <xdr:sp macro="" textlink="">
      <xdr:nvSpPr>
        <xdr:cNvPr id="176" name="テキスト ボックス 175"/>
        <xdr:cNvSpPr txBox="1"/>
      </xdr:nvSpPr>
      <xdr:spPr>
        <a:xfrm>
          <a:off x="3562427" y="13289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5,797</a:t>
          </a:r>
          <a:endParaRPr kumimoji="1" lang="ja-JP" altLang="en-US" sz="1000" b="1">
            <a:solidFill>
              <a:srgbClr val="000080"/>
            </a:solidFill>
            <a:latin typeface="ＭＳ Ｐゴシック"/>
          </a:endParaRPr>
        </a:p>
      </xdr:txBody>
    </xdr:sp>
    <xdr:clientData/>
  </xdr:oneCellAnchor>
  <xdr:twoCellAnchor>
    <xdr:from>
      <xdr:col>2</xdr:col>
      <xdr:colOff>638175</xdr:colOff>
      <xdr:row>76</xdr:row>
      <xdr:rowOff>72583</xdr:rowOff>
    </xdr:from>
    <xdr:to>
      <xdr:col>4</xdr:col>
      <xdr:colOff>155575</xdr:colOff>
      <xdr:row>76</xdr:row>
      <xdr:rowOff>132110</xdr:rowOff>
    </xdr:to>
    <xdr:cxnSp macro="">
      <xdr:nvCxnSpPr>
        <xdr:cNvPr id="177" name="直線コネクタ 176"/>
        <xdr:cNvCxnSpPr/>
      </xdr:nvCxnSpPr>
      <xdr:spPr>
        <a:xfrm>
          <a:off x="2019300" y="13102783"/>
          <a:ext cx="889000" cy="59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120766</xdr:rowOff>
    </xdr:from>
    <xdr:to>
      <xdr:col>4</xdr:col>
      <xdr:colOff>206375</xdr:colOff>
      <xdr:row>77</xdr:row>
      <xdr:rowOff>50916</xdr:rowOff>
    </xdr:to>
    <xdr:sp macro="" textlink="">
      <xdr:nvSpPr>
        <xdr:cNvPr id="178" name="フローチャート : 判断 177"/>
        <xdr:cNvSpPr/>
      </xdr:nvSpPr>
      <xdr:spPr>
        <a:xfrm>
          <a:off x="2857500" y="13150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42043</xdr:rowOff>
    </xdr:from>
    <xdr:ext cx="469744" cy="259045"/>
    <xdr:sp macro="" textlink="">
      <xdr:nvSpPr>
        <xdr:cNvPr id="179" name="テキスト ボックス 178"/>
        <xdr:cNvSpPr txBox="1"/>
      </xdr:nvSpPr>
      <xdr:spPr>
        <a:xfrm>
          <a:off x="2673427" y="132436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6,803</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118303</xdr:rowOff>
    </xdr:from>
    <xdr:to>
      <xdr:col>2</xdr:col>
      <xdr:colOff>638175</xdr:colOff>
      <xdr:row>76</xdr:row>
      <xdr:rowOff>72583</xdr:rowOff>
    </xdr:to>
    <xdr:cxnSp macro="">
      <xdr:nvCxnSpPr>
        <xdr:cNvPr id="180" name="直線コネクタ 179"/>
        <xdr:cNvCxnSpPr/>
      </xdr:nvCxnSpPr>
      <xdr:spPr>
        <a:xfrm>
          <a:off x="1130300" y="12977053"/>
          <a:ext cx="889000" cy="125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156017</xdr:rowOff>
    </xdr:from>
    <xdr:to>
      <xdr:col>3</xdr:col>
      <xdr:colOff>3175</xdr:colOff>
      <xdr:row>77</xdr:row>
      <xdr:rowOff>86167</xdr:rowOff>
    </xdr:to>
    <xdr:sp macro="" textlink="">
      <xdr:nvSpPr>
        <xdr:cNvPr id="181" name="フローチャート : 判断 180"/>
        <xdr:cNvSpPr/>
      </xdr:nvSpPr>
      <xdr:spPr>
        <a:xfrm>
          <a:off x="1968500" y="13186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77294</xdr:rowOff>
    </xdr:from>
    <xdr:ext cx="469744" cy="259045"/>
    <xdr:sp macro="" textlink="">
      <xdr:nvSpPr>
        <xdr:cNvPr id="182" name="テキスト ボックス 181"/>
        <xdr:cNvSpPr txBox="1"/>
      </xdr:nvSpPr>
      <xdr:spPr>
        <a:xfrm>
          <a:off x="1784427" y="132789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6,032</a:t>
          </a:r>
          <a:endParaRPr kumimoji="1" lang="ja-JP" altLang="en-US" sz="1000" b="1">
            <a:solidFill>
              <a:srgbClr val="000080"/>
            </a:solidFill>
            <a:latin typeface="ＭＳ Ｐゴシック"/>
          </a:endParaRPr>
        </a:p>
      </xdr:txBody>
    </xdr:sp>
    <xdr:clientData/>
  </xdr:oneCellAnchor>
  <xdr:twoCellAnchor>
    <xdr:from>
      <xdr:col>1</xdr:col>
      <xdr:colOff>384175</xdr:colOff>
      <xdr:row>76</xdr:row>
      <xdr:rowOff>152360</xdr:rowOff>
    </xdr:from>
    <xdr:to>
      <xdr:col>1</xdr:col>
      <xdr:colOff>485775</xdr:colOff>
      <xdr:row>77</xdr:row>
      <xdr:rowOff>82510</xdr:rowOff>
    </xdr:to>
    <xdr:sp macro="" textlink="">
      <xdr:nvSpPr>
        <xdr:cNvPr id="183" name="フローチャート : 判断 182"/>
        <xdr:cNvSpPr/>
      </xdr:nvSpPr>
      <xdr:spPr>
        <a:xfrm>
          <a:off x="1079500" y="13182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77</xdr:row>
      <xdr:rowOff>73637</xdr:rowOff>
    </xdr:from>
    <xdr:ext cx="469744" cy="259045"/>
    <xdr:sp macro="" textlink="">
      <xdr:nvSpPr>
        <xdr:cNvPr id="184" name="テキスト ボックス 183"/>
        <xdr:cNvSpPr txBox="1"/>
      </xdr:nvSpPr>
      <xdr:spPr>
        <a:xfrm>
          <a:off x="895427" y="132752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6,112</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5" name="テキスト ボックス 18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6" name="テキスト ボックス 18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7" name="テキスト ボックス 18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8" name="テキスト ボックス 18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89" name="テキスト ボックス 18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74</xdr:row>
      <xdr:rowOff>113361</xdr:rowOff>
    </xdr:from>
    <xdr:to>
      <xdr:col>6</xdr:col>
      <xdr:colOff>561975</xdr:colOff>
      <xdr:row>75</xdr:row>
      <xdr:rowOff>43511</xdr:rowOff>
    </xdr:to>
    <xdr:sp macro="" textlink="">
      <xdr:nvSpPr>
        <xdr:cNvPr id="190" name="円/楕円 189"/>
        <xdr:cNvSpPr/>
      </xdr:nvSpPr>
      <xdr:spPr>
        <a:xfrm>
          <a:off x="4584700" y="12800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73</xdr:row>
      <xdr:rowOff>136238</xdr:rowOff>
    </xdr:from>
    <xdr:ext cx="534377" cy="259045"/>
    <xdr:sp macro="" textlink="">
      <xdr:nvSpPr>
        <xdr:cNvPr id="191" name="維持補修費該当値テキスト"/>
        <xdr:cNvSpPr txBox="1"/>
      </xdr:nvSpPr>
      <xdr:spPr>
        <a:xfrm>
          <a:off x="4686300" y="12652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14,465</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138415</xdr:rowOff>
    </xdr:from>
    <xdr:to>
      <xdr:col>5</xdr:col>
      <xdr:colOff>409575</xdr:colOff>
      <xdr:row>77</xdr:row>
      <xdr:rowOff>68565</xdr:rowOff>
    </xdr:to>
    <xdr:sp macro="" textlink="">
      <xdr:nvSpPr>
        <xdr:cNvPr id="192" name="円/楕円 191"/>
        <xdr:cNvSpPr/>
      </xdr:nvSpPr>
      <xdr:spPr>
        <a:xfrm>
          <a:off x="3746500" y="13168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85092</xdr:rowOff>
    </xdr:from>
    <xdr:ext cx="469744" cy="259045"/>
    <xdr:sp macro="" textlink="">
      <xdr:nvSpPr>
        <xdr:cNvPr id="193" name="テキスト ボックス 192"/>
        <xdr:cNvSpPr txBox="1"/>
      </xdr:nvSpPr>
      <xdr:spPr>
        <a:xfrm>
          <a:off x="3562427" y="129438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6,417</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81310</xdr:rowOff>
    </xdr:from>
    <xdr:to>
      <xdr:col>4</xdr:col>
      <xdr:colOff>206375</xdr:colOff>
      <xdr:row>77</xdr:row>
      <xdr:rowOff>11460</xdr:rowOff>
    </xdr:to>
    <xdr:sp macro="" textlink="">
      <xdr:nvSpPr>
        <xdr:cNvPr id="194" name="円/楕円 193"/>
        <xdr:cNvSpPr/>
      </xdr:nvSpPr>
      <xdr:spPr>
        <a:xfrm>
          <a:off x="2857500" y="13111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27988</xdr:rowOff>
    </xdr:from>
    <xdr:ext cx="469744" cy="259045"/>
    <xdr:sp macro="" textlink="">
      <xdr:nvSpPr>
        <xdr:cNvPr id="195" name="テキスト ボックス 194"/>
        <xdr:cNvSpPr txBox="1"/>
      </xdr:nvSpPr>
      <xdr:spPr>
        <a:xfrm>
          <a:off x="2673427" y="12886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7,666</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21783</xdr:rowOff>
    </xdr:from>
    <xdr:to>
      <xdr:col>3</xdr:col>
      <xdr:colOff>3175</xdr:colOff>
      <xdr:row>76</xdr:row>
      <xdr:rowOff>123383</xdr:rowOff>
    </xdr:to>
    <xdr:sp macro="" textlink="">
      <xdr:nvSpPr>
        <xdr:cNvPr id="196" name="円/楕円 195"/>
        <xdr:cNvSpPr/>
      </xdr:nvSpPr>
      <xdr:spPr>
        <a:xfrm>
          <a:off x="1968500" y="13051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74</xdr:row>
      <xdr:rowOff>139910</xdr:rowOff>
    </xdr:from>
    <xdr:ext cx="469744" cy="259045"/>
    <xdr:sp macro="" textlink="">
      <xdr:nvSpPr>
        <xdr:cNvPr id="197" name="テキスト ボックス 196"/>
        <xdr:cNvSpPr txBox="1"/>
      </xdr:nvSpPr>
      <xdr:spPr>
        <a:xfrm>
          <a:off x="1784427" y="12827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8,968</a:t>
          </a:r>
          <a:endParaRPr kumimoji="1" lang="ja-JP" altLang="en-US" sz="1000" b="1">
            <a:solidFill>
              <a:srgbClr val="FF0000"/>
            </a:solidFill>
            <a:latin typeface="ＭＳ Ｐゴシック"/>
          </a:endParaRPr>
        </a:p>
      </xdr:txBody>
    </xdr:sp>
    <xdr:clientData/>
  </xdr:oneCellAnchor>
  <xdr:twoCellAnchor>
    <xdr:from>
      <xdr:col>1</xdr:col>
      <xdr:colOff>384175</xdr:colOff>
      <xdr:row>75</xdr:row>
      <xdr:rowOff>67503</xdr:rowOff>
    </xdr:from>
    <xdr:to>
      <xdr:col>1</xdr:col>
      <xdr:colOff>485775</xdr:colOff>
      <xdr:row>75</xdr:row>
      <xdr:rowOff>169103</xdr:rowOff>
    </xdr:to>
    <xdr:sp macro="" textlink="">
      <xdr:nvSpPr>
        <xdr:cNvPr id="198" name="円/楕円 197"/>
        <xdr:cNvSpPr/>
      </xdr:nvSpPr>
      <xdr:spPr>
        <a:xfrm>
          <a:off x="1079500" y="129262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74</xdr:row>
      <xdr:rowOff>14180</xdr:rowOff>
    </xdr:from>
    <xdr:ext cx="534377" cy="259045"/>
    <xdr:sp macro="" textlink="">
      <xdr:nvSpPr>
        <xdr:cNvPr id="199" name="テキスト ボックス 198"/>
        <xdr:cNvSpPr txBox="1"/>
      </xdr:nvSpPr>
      <xdr:spPr>
        <a:xfrm>
          <a:off x="863111" y="12701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0" name="正方形/長方形 19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1" name="正方形/長方形 20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2" name="正方形/長方形 20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3" name="正方形/長方形 20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4" name="正方形/長方形 20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5" name="正方形/長方形 20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6" name="正方形/長方形 20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96,812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7" name="正方形/長方形 20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8" name="テキスト ボックス 20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09" name="直線コネクタ 20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0" name="テキスト ボックス 20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98</xdr:row>
      <xdr:rowOff>139700</xdr:rowOff>
    </xdr:from>
    <xdr:to>
      <xdr:col>7</xdr:col>
      <xdr:colOff>638175</xdr:colOff>
      <xdr:row>98</xdr:row>
      <xdr:rowOff>139700</xdr:rowOff>
    </xdr:to>
    <xdr:cxnSp macro="">
      <xdr:nvCxnSpPr>
        <xdr:cNvPr id="211" name="直線コネクタ 210"/>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97</xdr:row>
      <xdr:rowOff>168927</xdr:rowOff>
    </xdr:from>
    <xdr:ext cx="531299" cy="259045"/>
    <xdr:sp macro="" textlink="">
      <xdr:nvSpPr>
        <xdr:cNvPr id="212" name="テキスト ボックス 211"/>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13" name="直線コネクタ 212"/>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14" name="テキスト ボックス 213"/>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15" name="直線コネクタ 214"/>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6" name="テキスト ボックス 215"/>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17" name="直線コネクタ 216"/>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8" name="テキスト ボックス 217"/>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19" name="直線コネクタ 218"/>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0" name="テキスト ボックス 219"/>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1"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34351</xdr:rowOff>
    </xdr:from>
    <xdr:to>
      <xdr:col>6</xdr:col>
      <xdr:colOff>510540</xdr:colOff>
      <xdr:row>98</xdr:row>
      <xdr:rowOff>98571</xdr:rowOff>
    </xdr:to>
    <xdr:cxnSp macro="">
      <xdr:nvCxnSpPr>
        <xdr:cNvPr id="222" name="直線コネクタ 221"/>
        <xdr:cNvCxnSpPr/>
      </xdr:nvCxnSpPr>
      <xdr:spPr>
        <a:xfrm flipV="1">
          <a:off x="4633595" y="15464851"/>
          <a:ext cx="1270" cy="14358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102398</xdr:rowOff>
    </xdr:from>
    <xdr:ext cx="534377" cy="259045"/>
    <xdr:sp macro="" textlink="">
      <xdr:nvSpPr>
        <xdr:cNvPr id="223" name="扶助費最小値テキスト"/>
        <xdr:cNvSpPr txBox="1"/>
      </xdr:nvSpPr>
      <xdr:spPr>
        <a:xfrm>
          <a:off x="4686300" y="1690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54,498</a:t>
          </a:r>
          <a:endParaRPr kumimoji="1" lang="ja-JP" altLang="en-US" sz="1000" b="1">
            <a:latin typeface="ＭＳ Ｐゴシック"/>
          </a:endParaRPr>
        </a:p>
      </xdr:txBody>
    </xdr:sp>
    <xdr:clientData/>
  </xdr:oneCellAnchor>
  <xdr:twoCellAnchor>
    <xdr:from>
      <xdr:col>6</xdr:col>
      <xdr:colOff>422275</xdr:colOff>
      <xdr:row>98</xdr:row>
      <xdr:rowOff>98571</xdr:rowOff>
    </xdr:from>
    <xdr:to>
      <xdr:col>6</xdr:col>
      <xdr:colOff>600075</xdr:colOff>
      <xdr:row>98</xdr:row>
      <xdr:rowOff>98571</xdr:rowOff>
    </xdr:to>
    <xdr:cxnSp macro="">
      <xdr:nvCxnSpPr>
        <xdr:cNvPr id="224" name="直線コネクタ 223"/>
        <xdr:cNvCxnSpPr/>
      </xdr:nvCxnSpPr>
      <xdr:spPr>
        <a:xfrm>
          <a:off x="4546600" y="16900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152478</xdr:rowOff>
    </xdr:from>
    <xdr:ext cx="599010" cy="259045"/>
    <xdr:sp macro="" textlink="">
      <xdr:nvSpPr>
        <xdr:cNvPr id="225" name="扶助費最大値テキスト"/>
        <xdr:cNvSpPr txBox="1"/>
      </xdr:nvSpPr>
      <xdr:spPr>
        <a:xfrm>
          <a:off x="4686300" y="152400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211,521</a:t>
          </a:r>
          <a:endParaRPr kumimoji="1" lang="ja-JP" altLang="en-US" sz="1000" b="1">
            <a:latin typeface="ＭＳ Ｐゴシック"/>
          </a:endParaRPr>
        </a:p>
      </xdr:txBody>
    </xdr:sp>
    <xdr:clientData/>
  </xdr:oneCellAnchor>
  <xdr:twoCellAnchor>
    <xdr:from>
      <xdr:col>6</xdr:col>
      <xdr:colOff>422275</xdr:colOff>
      <xdr:row>90</xdr:row>
      <xdr:rowOff>34351</xdr:rowOff>
    </xdr:from>
    <xdr:to>
      <xdr:col>6</xdr:col>
      <xdr:colOff>600075</xdr:colOff>
      <xdr:row>90</xdr:row>
      <xdr:rowOff>34351</xdr:rowOff>
    </xdr:to>
    <xdr:cxnSp macro="">
      <xdr:nvCxnSpPr>
        <xdr:cNvPr id="226" name="直線コネクタ 225"/>
        <xdr:cNvCxnSpPr/>
      </xdr:nvCxnSpPr>
      <xdr:spPr>
        <a:xfrm>
          <a:off x="4546600" y="15464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20938</xdr:rowOff>
    </xdr:from>
    <xdr:to>
      <xdr:col>6</xdr:col>
      <xdr:colOff>511175</xdr:colOff>
      <xdr:row>97</xdr:row>
      <xdr:rowOff>70864</xdr:rowOff>
    </xdr:to>
    <xdr:cxnSp macro="">
      <xdr:nvCxnSpPr>
        <xdr:cNvPr id="227" name="直線コネクタ 226"/>
        <xdr:cNvCxnSpPr/>
      </xdr:nvCxnSpPr>
      <xdr:spPr>
        <a:xfrm flipV="1">
          <a:off x="3797300" y="16651588"/>
          <a:ext cx="838200" cy="499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94</xdr:row>
      <xdr:rowOff>45976</xdr:rowOff>
    </xdr:from>
    <xdr:ext cx="599010" cy="259045"/>
    <xdr:sp macro="" textlink="">
      <xdr:nvSpPr>
        <xdr:cNvPr id="228" name="扶助費平均値テキスト"/>
        <xdr:cNvSpPr txBox="1"/>
      </xdr:nvSpPr>
      <xdr:spPr>
        <a:xfrm>
          <a:off x="4686300" y="1616227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113,446</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23099</xdr:rowOff>
    </xdr:from>
    <xdr:to>
      <xdr:col>6</xdr:col>
      <xdr:colOff>561975</xdr:colOff>
      <xdr:row>95</xdr:row>
      <xdr:rowOff>124699</xdr:rowOff>
    </xdr:to>
    <xdr:sp macro="" textlink="">
      <xdr:nvSpPr>
        <xdr:cNvPr id="229" name="フローチャート : 判断 228"/>
        <xdr:cNvSpPr/>
      </xdr:nvSpPr>
      <xdr:spPr>
        <a:xfrm>
          <a:off x="4584700" y="163108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70864</xdr:rowOff>
    </xdr:from>
    <xdr:to>
      <xdr:col>5</xdr:col>
      <xdr:colOff>358775</xdr:colOff>
      <xdr:row>97</xdr:row>
      <xdr:rowOff>86537</xdr:rowOff>
    </xdr:to>
    <xdr:cxnSp macro="">
      <xdr:nvCxnSpPr>
        <xdr:cNvPr id="230" name="直線コネクタ 229"/>
        <xdr:cNvCxnSpPr/>
      </xdr:nvCxnSpPr>
      <xdr:spPr>
        <a:xfrm flipV="1">
          <a:off x="2908300" y="16701514"/>
          <a:ext cx="889000" cy="1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99169</xdr:rowOff>
    </xdr:from>
    <xdr:to>
      <xdr:col>5</xdr:col>
      <xdr:colOff>409575</xdr:colOff>
      <xdr:row>96</xdr:row>
      <xdr:rowOff>29319</xdr:rowOff>
    </xdr:to>
    <xdr:sp macro="" textlink="">
      <xdr:nvSpPr>
        <xdr:cNvPr id="231" name="フローチャート : 判断 230"/>
        <xdr:cNvSpPr/>
      </xdr:nvSpPr>
      <xdr:spPr>
        <a:xfrm>
          <a:off x="3746500" y="16386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45846</xdr:rowOff>
    </xdr:from>
    <xdr:ext cx="599010" cy="259045"/>
    <xdr:sp macro="" textlink="">
      <xdr:nvSpPr>
        <xdr:cNvPr id="232" name="テキスト ボックス 231"/>
        <xdr:cNvSpPr txBox="1"/>
      </xdr:nvSpPr>
      <xdr:spPr>
        <a:xfrm>
          <a:off x="3497794" y="161621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105,127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86537</xdr:rowOff>
    </xdr:from>
    <xdr:to>
      <xdr:col>4</xdr:col>
      <xdr:colOff>155575</xdr:colOff>
      <xdr:row>97</xdr:row>
      <xdr:rowOff>114974</xdr:rowOff>
    </xdr:to>
    <xdr:cxnSp macro="">
      <xdr:nvCxnSpPr>
        <xdr:cNvPr id="233" name="直線コネクタ 232"/>
        <xdr:cNvCxnSpPr/>
      </xdr:nvCxnSpPr>
      <xdr:spPr>
        <a:xfrm flipV="1">
          <a:off x="2019300" y="16717187"/>
          <a:ext cx="889000" cy="284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104034</xdr:rowOff>
    </xdr:from>
    <xdr:to>
      <xdr:col>4</xdr:col>
      <xdr:colOff>206375</xdr:colOff>
      <xdr:row>97</xdr:row>
      <xdr:rowOff>34184</xdr:rowOff>
    </xdr:to>
    <xdr:sp macro="" textlink="">
      <xdr:nvSpPr>
        <xdr:cNvPr id="234" name="フローチャート : 判断 233"/>
        <xdr:cNvSpPr/>
      </xdr:nvSpPr>
      <xdr:spPr>
        <a:xfrm>
          <a:off x="2857500" y="165632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50711</xdr:rowOff>
    </xdr:from>
    <xdr:ext cx="534377" cy="259045"/>
    <xdr:sp macro="" textlink="">
      <xdr:nvSpPr>
        <xdr:cNvPr id="235" name="テキスト ボックス 234"/>
        <xdr:cNvSpPr txBox="1"/>
      </xdr:nvSpPr>
      <xdr:spPr>
        <a:xfrm>
          <a:off x="2641111" y="16338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85,845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114974</xdr:rowOff>
    </xdr:from>
    <xdr:to>
      <xdr:col>2</xdr:col>
      <xdr:colOff>638175</xdr:colOff>
      <xdr:row>97</xdr:row>
      <xdr:rowOff>133674</xdr:rowOff>
    </xdr:to>
    <xdr:cxnSp macro="">
      <xdr:nvCxnSpPr>
        <xdr:cNvPr id="236" name="直線コネクタ 235"/>
        <xdr:cNvCxnSpPr/>
      </xdr:nvCxnSpPr>
      <xdr:spPr>
        <a:xfrm flipV="1">
          <a:off x="1130300" y="16745624"/>
          <a:ext cx="889000" cy="18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159392</xdr:rowOff>
    </xdr:from>
    <xdr:to>
      <xdr:col>3</xdr:col>
      <xdr:colOff>3175</xdr:colOff>
      <xdr:row>97</xdr:row>
      <xdr:rowOff>89542</xdr:rowOff>
    </xdr:to>
    <xdr:sp macro="" textlink="">
      <xdr:nvSpPr>
        <xdr:cNvPr id="237" name="フローチャート : 判断 236"/>
        <xdr:cNvSpPr/>
      </xdr:nvSpPr>
      <xdr:spPr>
        <a:xfrm>
          <a:off x="1968500" y="16618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106069</xdr:rowOff>
    </xdr:from>
    <xdr:ext cx="534377" cy="259045"/>
    <xdr:sp macro="" textlink="">
      <xdr:nvSpPr>
        <xdr:cNvPr id="238" name="テキスト ボックス 237"/>
        <xdr:cNvSpPr txBox="1"/>
      </xdr:nvSpPr>
      <xdr:spPr>
        <a:xfrm>
          <a:off x="1752111" y="163938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79,791</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5717</xdr:rowOff>
    </xdr:from>
    <xdr:to>
      <xdr:col>1</xdr:col>
      <xdr:colOff>485775</xdr:colOff>
      <xdr:row>97</xdr:row>
      <xdr:rowOff>107317</xdr:rowOff>
    </xdr:to>
    <xdr:sp macro="" textlink="">
      <xdr:nvSpPr>
        <xdr:cNvPr id="239" name="フローチャート : 判断 238"/>
        <xdr:cNvSpPr/>
      </xdr:nvSpPr>
      <xdr:spPr>
        <a:xfrm>
          <a:off x="1079500" y="166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123844</xdr:rowOff>
    </xdr:from>
    <xdr:ext cx="534377" cy="259045"/>
    <xdr:sp macro="" textlink="">
      <xdr:nvSpPr>
        <xdr:cNvPr id="240" name="テキスト ボックス 239"/>
        <xdr:cNvSpPr txBox="1"/>
      </xdr:nvSpPr>
      <xdr:spPr>
        <a:xfrm>
          <a:off x="863111" y="16411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77,847</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1" name="テキスト ボックス 240"/>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2" name="テキスト ボックス 241"/>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3" name="テキスト ボックス 242"/>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4" name="テキスト ボックス 243"/>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5" name="テキスト ボックス 244"/>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96</xdr:row>
      <xdr:rowOff>141588</xdr:rowOff>
    </xdr:from>
    <xdr:to>
      <xdr:col>6</xdr:col>
      <xdr:colOff>561975</xdr:colOff>
      <xdr:row>97</xdr:row>
      <xdr:rowOff>71738</xdr:rowOff>
    </xdr:to>
    <xdr:sp macro="" textlink="">
      <xdr:nvSpPr>
        <xdr:cNvPr id="246" name="円/楕円 245"/>
        <xdr:cNvSpPr/>
      </xdr:nvSpPr>
      <xdr:spPr>
        <a:xfrm>
          <a:off x="4584700" y="1660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120015</xdr:rowOff>
    </xdr:from>
    <xdr:ext cx="534377" cy="259045"/>
    <xdr:sp macro="" textlink="">
      <xdr:nvSpPr>
        <xdr:cNvPr id="247" name="扶助費該当値テキスト"/>
        <xdr:cNvSpPr txBox="1"/>
      </xdr:nvSpPr>
      <xdr:spPr>
        <a:xfrm>
          <a:off x="4686300" y="16579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81,738</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20064</xdr:rowOff>
    </xdr:from>
    <xdr:to>
      <xdr:col>5</xdr:col>
      <xdr:colOff>409575</xdr:colOff>
      <xdr:row>97</xdr:row>
      <xdr:rowOff>121664</xdr:rowOff>
    </xdr:to>
    <xdr:sp macro="" textlink="">
      <xdr:nvSpPr>
        <xdr:cNvPr id="248" name="円/楕円 247"/>
        <xdr:cNvSpPr/>
      </xdr:nvSpPr>
      <xdr:spPr>
        <a:xfrm>
          <a:off x="3746500" y="16650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112791</xdr:rowOff>
    </xdr:from>
    <xdr:ext cx="534377" cy="259045"/>
    <xdr:sp macro="" textlink="">
      <xdr:nvSpPr>
        <xdr:cNvPr id="249" name="テキスト ボックス 248"/>
        <xdr:cNvSpPr txBox="1"/>
      </xdr:nvSpPr>
      <xdr:spPr>
        <a:xfrm>
          <a:off x="3530111" y="16743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76,278</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35737</xdr:rowOff>
    </xdr:from>
    <xdr:to>
      <xdr:col>4</xdr:col>
      <xdr:colOff>206375</xdr:colOff>
      <xdr:row>97</xdr:row>
      <xdr:rowOff>137337</xdr:rowOff>
    </xdr:to>
    <xdr:sp macro="" textlink="">
      <xdr:nvSpPr>
        <xdr:cNvPr id="250" name="円/楕円 249"/>
        <xdr:cNvSpPr/>
      </xdr:nvSpPr>
      <xdr:spPr>
        <a:xfrm>
          <a:off x="2857500" y="166663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128464</xdr:rowOff>
    </xdr:from>
    <xdr:ext cx="534377" cy="259045"/>
    <xdr:sp macro="" textlink="">
      <xdr:nvSpPr>
        <xdr:cNvPr id="251" name="テキスト ボックス 250"/>
        <xdr:cNvSpPr txBox="1"/>
      </xdr:nvSpPr>
      <xdr:spPr>
        <a:xfrm>
          <a:off x="2641111" y="16759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74,564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64174</xdr:rowOff>
    </xdr:from>
    <xdr:to>
      <xdr:col>3</xdr:col>
      <xdr:colOff>3175</xdr:colOff>
      <xdr:row>97</xdr:row>
      <xdr:rowOff>165774</xdr:rowOff>
    </xdr:to>
    <xdr:sp macro="" textlink="">
      <xdr:nvSpPr>
        <xdr:cNvPr id="252" name="円/楕円 251"/>
        <xdr:cNvSpPr/>
      </xdr:nvSpPr>
      <xdr:spPr>
        <a:xfrm>
          <a:off x="1968500" y="1669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156901</xdr:rowOff>
    </xdr:from>
    <xdr:ext cx="534377" cy="259045"/>
    <xdr:sp macro="" textlink="">
      <xdr:nvSpPr>
        <xdr:cNvPr id="253" name="テキスト ボックス 252"/>
        <xdr:cNvSpPr txBox="1"/>
      </xdr:nvSpPr>
      <xdr:spPr>
        <a:xfrm>
          <a:off x="1752111" y="167875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71,454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82874</xdr:rowOff>
    </xdr:from>
    <xdr:to>
      <xdr:col>1</xdr:col>
      <xdr:colOff>485775</xdr:colOff>
      <xdr:row>98</xdr:row>
      <xdr:rowOff>13024</xdr:rowOff>
    </xdr:to>
    <xdr:sp macro="" textlink="">
      <xdr:nvSpPr>
        <xdr:cNvPr id="254" name="円/楕円 253"/>
        <xdr:cNvSpPr/>
      </xdr:nvSpPr>
      <xdr:spPr>
        <a:xfrm>
          <a:off x="1079500" y="16713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4151</xdr:rowOff>
    </xdr:from>
    <xdr:ext cx="534377" cy="259045"/>
    <xdr:sp macro="" textlink="">
      <xdr:nvSpPr>
        <xdr:cNvPr id="255" name="テキスト ボックス 254"/>
        <xdr:cNvSpPr txBox="1"/>
      </xdr:nvSpPr>
      <xdr:spPr>
        <a:xfrm>
          <a:off x="863111" y="16806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69,409</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6" name="正方形/長方形 255"/>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7" name="正方形/長方形 256"/>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58" name="正方形/長方形 257"/>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59" name="正方形/長方形 258"/>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0" name="正方形/長方形 259"/>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1" name="正方形/長方形 260"/>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2" name="正方形/長方形 261"/>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60,618</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3" name="正方形/長方形 262"/>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4" name="テキスト ボックス 263"/>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5" name="直線コネクタ 264"/>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40</xdr:row>
      <xdr:rowOff>111777</xdr:rowOff>
    </xdr:from>
    <xdr:ext cx="248786" cy="259045"/>
    <xdr:sp macro="" textlink="">
      <xdr:nvSpPr>
        <xdr:cNvPr id="266" name="テキスト ボックス 265"/>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39</xdr:row>
      <xdr:rowOff>98878</xdr:rowOff>
    </xdr:from>
    <xdr:to>
      <xdr:col>16</xdr:col>
      <xdr:colOff>307975</xdr:colOff>
      <xdr:row>39</xdr:row>
      <xdr:rowOff>98878</xdr:rowOff>
    </xdr:to>
    <xdr:cxnSp macro="">
      <xdr:nvCxnSpPr>
        <xdr:cNvPr id="267" name="直線コネクタ 266"/>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38</xdr:row>
      <xdr:rowOff>128105</xdr:rowOff>
    </xdr:from>
    <xdr:ext cx="531299" cy="259045"/>
    <xdr:sp macro="" textlink="">
      <xdr:nvSpPr>
        <xdr:cNvPr id="268" name="テキスト ボックス 267"/>
        <xdr:cNvSpPr txBox="1"/>
      </xdr:nvSpPr>
      <xdr:spPr>
        <a:xfrm>
          <a:off x="6072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37</xdr:row>
      <xdr:rowOff>115207</xdr:rowOff>
    </xdr:from>
    <xdr:to>
      <xdr:col>16</xdr:col>
      <xdr:colOff>307975</xdr:colOff>
      <xdr:row>37</xdr:row>
      <xdr:rowOff>115207</xdr:rowOff>
    </xdr:to>
    <xdr:cxnSp macro="">
      <xdr:nvCxnSpPr>
        <xdr:cNvPr id="269" name="直線コネクタ 268"/>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144434</xdr:rowOff>
    </xdr:from>
    <xdr:ext cx="531299" cy="259045"/>
    <xdr:sp macro="" textlink="">
      <xdr:nvSpPr>
        <xdr:cNvPr id="270" name="テキスト ボックス 269"/>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35</xdr:row>
      <xdr:rowOff>131536</xdr:rowOff>
    </xdr:from>
    <xdr:to>
      <xdr:col>16</xdr:col>
      <xdr:colOff>307975</xdr:colOff>
      <xdr:row>35</xdr:row>
      <xdr:rowOff>131536</xdr:rowOff>
    </xdr:to>
    <xdr:cxnSp macro="">
      <xdr:nvCxnSpPr>
        <xdr:cNvPr id="271" name="直線コネクタ 270"/>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160763</xdr:rowOff>
    </xdr:from>
    <xdr:ext cx="531299" cy="259045"/>
    <xdr:sp macro="" textlink="">
      <xdr:nvSpPr>
        <xdr:cNvPr id="272" name="テキスト ボックス 271"/>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33</xdr:row>
      <xdr:rowOff>147864</xdr:rowOff>
    </xdr:from>
    <xdr:to>
      <xdr:col>16</xdr:col>
      <xdr:colOff>307975</xdr:colOff>
      <xdr:row>33</xdr:row>
      <xdr:rowOff>147864</xdr:rowOff>
    </xdr:to>
    <xdr:cxnSp macro="">
      <xdr:nvCxnSpPr>
        <xdr:cNvPr id="273" name="直線コネクタ 272"/>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5641</xdr:rowOff>
    </xdr:from>
    <xdr:ext cx="595419" cy="259045"/>
    <xdr:sp macro="" textlink="">
      <xdr:nvSpPr>
        <xdr:cNvPr id="274" name="テキスト ボックス 273"/>
        <xdr:cNvSpPr txBox="1"/>
      </xdr:nvSpPr>
      <xdr:spPr>
        <a:xfrm>
          <a:off x="6008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31</xdr:row>
      <xdr:rowOff>164193</xdr:rowOff>
    </xdr:from>
    <xdr:to>
      <xdr:col>16</xdr:col>
      <xdr:colOff>307975</xdr:colOff>
      <xdr:row>31</xdr:row>
      <xdr:rowOff>164193</xdr:rowOff>
    </xdr:to>
    <xdr:cxnSp macro="">
      <xdr:nvCxnSpPr>
        <xdr:cNvPr id="275" name="直線コネクタ 274"/>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21970</xdr:rowOff>
    </xdr:from>
    <xdr:ext cx="595419" cy="259045"/>
    <xdr:sp macro="" textlink="">
      <xdr:nvSpPr>
        <xdr:cNvPr id="276" name="テキスト ボックス 275"/>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30</xdr:row>
      <xdr:rowOff>9072</xdr:rowOff>
    </xdr:from>
    <xdr:to>
      <xdr:col>16</xdr:col>
      <xdr:colOff>307975</xdr:colOff>
      <xdr:row>30</xdr:row>
      <xdr:rowOff>9072</xdr:rowOff>
    </xdr:to>
    <xdr:cxnSp macro="">
      <xdr:nvCxnSpPr>
        <xdr:cNvPr id="277" name="直線コネクタ 276"/>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38299</xdr:rowOff>
    </xdr:from>
    <xdr:ext cx="595419" cy="259045"/>
    <xdr:sp macro="" textlink="">
      <xdr:nvSpPr>
        <xdr:cNvPr id="278" name="テキスト ボックス 277"/>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9" name="直線コネクタ 278"/>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0" name="テキスト ボックス 279"/>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1"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126376</xdr:rowOff>
    </xdr:from>
    <xdr:to>
      <xdr:col>15</xdr:col>
      <xdr:colOff>180340</xdr:colOff>
      <xdr:row>39</xdr:row>
      <xdr:rowOff>114609</xdr:rowOff>
    </xdr:to>
    <xdr:cxnSp macro="">
      <xdr:nvCxnSpPr>
        <xdr:cNvPr id="282" name="直線コネクタ 281"/>
        <xdr:cNvCxnSpPr/>
      </xdr:nvCxnSpPr>
      <xdr:spPr>
        <a:xfrm flipV="1">
          <a:off x="10475595" y="5269876"/>
          <a:ext cx="1270" cy="15312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118436</xdr:rowOff>
    </xdr:from>
    <xdr:ext cx="534377" cy="259045"/>
    <xdr:sp macro="" textlink="">
      <xdr:nvSpPr>
        <xdr:cNvPr id="283" name="補助費等最小値テキスト"/>
        <xdr:cNvSpPr txBox="1"/>
      </xdr:nvSpPr>
      <xdr:spPr>
        <a:xfrm>
          <a:off x="10528300" y="6804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28,555</a:t>
          </a:r>
          <a:endParaRPr kumimoji="1" lang="ja-JP" altLang="en-US" sz="1000" b="1">
            <a:latin typeface="ＭＳ Ｐゴシック"/>
          </a:endParaRPr>
        </a:p>
      </xdr:txBody>
    </xdr:sp>
    <xdr:clientData/>
  </xdr:oneCellAnchor>
  <xdr:twoCellAnchor>
    <xdr:from>
      <xdr:col>15</xdr:col>
      <xdr:colOff>92075</xdr:colOff>
      <xdr:row>39</xdr:row>
      <xdr:rowOff>114609</xdr:rowOff>
    </xdr:from>
    <xdr:to>
      <xdr:col>15</xdr:col>
      <xdr:colOff>269875</xdr:colOff>
      <xdr:row>39</xdr:row>
      <xdr:rowOff>114609</xdr:rowOff>
    </xdr:to>
    <xdr:cxnSp macro="">
      <xdr:nvCxnSpPr>
        <xdr:cNvPr id="284" name="直線コネクタ 283"/>
        <xdr:cNvCxnSpPr/>
      </xdr:nvCxnSpPr>
      <xdr:spPr>
        <a:xfrm>
          <a:off x="10388600" y="68011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73053</xdr:rowOff>
    </xdr:from>
    <xdr:ext cx="599010" cy="259045"/>
    <xdr:sp macro="" textlink="">
      <xdr:nvSpPr>
        <xdr:cNvPr id="285" name="補助費等最大値テキスト"/>
        <xdr:cNvSpPr txBox="1"/>
      </xdr:nvSpPr>
      <xdr:spPr>
        <a:xfrm>
          <a:off x="10528300" y="5045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169,224</a:t>
          </a:r>
          <a:endParaRPr kumimoji="1" lang="ja-JP" altLang="en-US" sz="1000" b="1">
            <a:latin typeface="ＭＳ Ｐゴシック"/>
          </a:endParaRPr>
        </a:p>
      </xdr:txBody>
    </xdr:sp>
    <xdr:clientData/>
  </xdr:oneCellAnchor>
  <xdr:twoCellAnchor>
    <xdr:from>
      <xdr:col>15</xdr:col>
      <xdr:colOff>92075</xdr:colOff>
      <xdr:row>30</xdr:row>
      <xdr:rowOff>126376</xdr:rowOff>
    </xdr:from>
    <xdr:to>
      <xdr:col>15</xdr:col>
      <xdr:colOff>269875</xdr:colOff>
      <xdr:row>30</xdr:row>
      <xdr:rowOff>126376</xdr:rowOff>
    </xdr:to>
    <xdr:cxnSp macro="">
      <xdr:nvCxnSpPr>
        <xdr:cNvPr id="286" name="直線コネクタ 285"/>
        <xdr:cNvCxnSpPr/>
      </xdr:nvCxnSpPr>
      <xdr:spPr>
        <a:xfrm>
          <a:off x="10388600" y="5269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64436</xdr:rowOff>
    </xdr:from>
    <xdr:to>
      <xdr:col>15</xdr:col>
      <xdr:colOff>180975</xdr:colOff>
      <xdr:row>38</xdr:row>
      <xdr:rowOff>85489</xdr:rowOff>
    </xdr:to>
    <xdr:cxnSp macro="">
      <xdr:nvCxnSpPr>
        <xdr:cNvPr id="287" name="直線コネクタ 286"/>
        <xdr:cNvCxnSpPr/>
      </xdr:nvCxnSpPr>
      <xdr:spPr>
        <a:xfrm flipV="1">
          <a:off x="9639300" y="6579536"/>
          <a:ext cx="838200" cy="21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137119</xdr:rowOff>
    </xdr:from>
    <xdr:ext cx="534377" cy="259045"/>
    <xdr:sp macro="" textlink="">
      <xdr:nvSpPr>
        <xdr:cNvPr id="288" name="補助費等平均値テキスト"/>
        <xdr:cNvSpPr txBox="1"/>
      </xdr:nvSpPr>
      <xdr:spPr>
        <a:xfrm>
          <a:off x="10528300" y="63093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55,422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114242</xdr:rowOff>
    </xdr:from>
    <xdr:to>
      <xdr:col>15</xdr:col>
      <xdr:colOff>231775</xdr:colOff>
      <xdr:row>38</xdr:row>
      <xdr:rowOff>44392</xdr:rowOff>
    </xdr:to>
    <xdr:sp macro="" textlink="">
      <xdr:nvSpPr>
        <xdr:cNvPr id="289" name="フローチャート : 判断 288"/>
        <xdr:cNvSpPr/>
      </xdr:nvSpPr>
      <xdr:spPr>
        <a:xfrm>
          <a:off x="10426700" y="645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85489</xdr:rowOff>
    </xdr:from>
    <xdr:to>
      <xdr:col>14</xdr:col>
      <xdr:colOff>28575</xdr:colOff>
      <xdr:row>38</xdr:row>
      <xdr:rowOff>144587</xdr:rowOff>
    </xdr:to>
    <xdr:cxnSp macro="">
      <xdr:nvCxnSpPr>
        <xdr:cNvPr id="290" name="直線コネクタ 289"/>
        <xdr:cNvCxnSpPr/>
      </xdr:nvCxnSpPr>
      <xdr:spPr>
        <a:xfrm flipV="1">
          <a:off x="8750300" y="6600589"/>
          <a:ext cx="889000" cy="590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82009</xdr:rowOff>
    </xdr:from>
    <xdr:to>
      <xdr:col>14</xdr:col>
      <xdr:colOff>79375</xdr:colOff>
      <xdr:row>38</xdr:row>
      <xdr:rowOff>12159</xdr:rowOff>
    </xdr:to>
    <xdr:sp macro="" textlink="">
      <xdr:nvSpPr>
        <xdr:cNvPr id="291" name="フローチャート : 判断 290"/>
        <xdr:cNvSpPr/>
      </xdr:nvSpPr>
      <xdr:spPr>
        <a:xfrm>
          <a:off x="9588500" y="6425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36</xdr:row>
      <xdr:rowOff>28686</xdr:rowOff>
    </xdr:from>
    <xdr:ext cx="534377" cy="259045"/>
    <xdr:sp macro="" textlink="">
      <xdr:nvSpPr>
        <xdr:cNvPr id="292" name="テキスト ボックス 291"/>
        <xdr:cNvSpPr txBox="1"/>
      </xdr:nvSpPr>
      <xdr:spPr>
        <a:xfrm>
          <a:off x="9372111" y="62008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58,383</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144587</xdr:rowOff>
    </xdr:from>
    <xdr:to>
      <xdr:col>12</xdr:col>
      <xdr:colOff>511175</xdr:colOff>
      <xdr:row>38</xdr:row>
      <xdr:rowOff>157183</xdr:rowOff>
    </xdr:to>
    <xdr:cxnSp macro="">
      <xdr:nvCxnSpPr>
        <xdr:cNvPr id="293" name="直線コネクタ 292"/>
        <xdr:cNvCxnSpPr/>
      </xdr:nvCxnSpPr>
      <xdr:spPr>
        <a:xfrm flipV="1">
          <a:off x="7861300" y="6659687"/>
          <a:ext cx="889000" cy="12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66747</xdr:rowOff>
    </xdr:from>
    <xdr:to>
      <xdr:col>12</xdr:col>
      <xdr:colOff>561975</xdr:colOff>
      <xdr:row>37</xdr:row>
      <xdr:rowOff>168348</xdr:rowOff>
    </xdr:to>
    <xdr:sp macro="" textlink="">
      <xdr:nvSpPr>
        <xdr:cNvPr id="294" name="フローチャート : 判断 293"/>
        <xdr:cNvSpPr/>
      </xdr:nvSpPr>
      <xdr:spPr>
        <a:xfrm>
          <a:off x="8699500" y="641039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36</xdr:row>
      <xdr:rowOff>13424</xdr:rowOff>
    </xdr:from>
    <xdr:ext cx="534377" cy="259045"/>
    <xdr:sp macro="" textlink="">
      <xdr:nvSpPr>
        <xdr:cNvPr id="295" name="テキスト ボックス 294"/>
        <xdr:cNvSpPr txBox="1"/>
      </xdr:nvSpPr>
      <xdr:spPr>
        <a:xfrm>
          <a:off x="8483111" y="6185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59,785</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150151</xdr:rowOff>
    </xdr:from>
    <xdr:to>
      <xdr:col>11</xdr:col>
      <xdr:colOff>307975</xdr:colOff>
      <xdr:row>38</xdr:row>
      <xdr:rowOff>157183</xdr:rowOff>
    </xdr:to>
    <xdr:cxnSp macro="">
      <xdr:nvCxnSpPr>
        <xdr:cNvPr id="296" name="直線コネクタ 295"/>
        <xdr:cNvCxnSpPr/>
      </xdr:nvCxnSpPr>
      <xdr:spPr>
        <a:xfrm>
          <a:off x="6972300" y="6665251"/>
          <a:ext cx="889000" cy="7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93984</xdr:rowOff>
    </xdr:from>
    <xdr:to>
      <xdr:col>11</xdr:col>
      <xdr:colOff>358775</xdr:colOff>
      <xdr:row>38</xdr:row>
      <xdr:rowOff>24133</xdr:rowOff>
    </xdr:to>
    <xdr:sp macro="" textlink="">
      <xdr:nvSpPr>
        <xdr:cNvPr id="297" name="フローチャート : 判断 296"/>
        <xdr:cNvSpPr/>
      </xdr:nvSpPr>
      <xdr:spPr>
        <a:xfrm>
          <a:off x="7810500" y="643763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36</xdr:row>
      <xdr:rowOff>40661</xdr:rowOff>
    </xdr:from>
    <xdr:ext cx="534377" cy="259045"/>
    <xdr:sp macro="" textlink="">
      <xdr:nvSpPr>
        <xdr:cNvPr id="298" name="テキスト ボックス 297"/>
        <xdr:cNvSpPr txBox="1"/>
      </xdr:nvSpPr>
      <xdr:spPr>
        <a:xfrm>
          <a:off x="7594111" y="6212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57,283</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102061</xdr:rowOff>
    </xdr:from>
    <xdr:to>
      <xdr:col>10</xdr:col>
      <xdr:colOff>155575</xdr:colOff>
      <xdr:row>38</xdr:row>
      <xdr:rowOff>32210</xdr:rowOff>
    </xdr:to>
    <xdr:sp macro="" textlink="">
      <xdr:nvSpPr>
        <xdr:cNvPr id="299" name="フローチャート : 判断 298"/>
        <xdr:cNvSpPr/>
      </xdr:nvSpPr>
      <xdr:spPr>
        <a:xfrm>
          <a:off x="6921500" y="6445711"/>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36</xdr:row>
      <xdr:rowOff>48738</xdr:rowOff>
    </xdr:from>
    <xdr:ext cx="534377" cy="259045"/>
    <xdr:sp macro="" textlink="">
      <xdr:nvSpPr>
        <xdr:cNvPr id="300" name="テキスト ボックス 299"/>
        <xdr:cNvSpPr txBox="1"/>
      </xdr:nvSpPr>
      <xdr:spPr>
        <a:xfrm>
          <a:off x="6705111" y="6220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56,541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1" name="テキスト ボックス 300"/>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2" name="テキスト ボックス 301"/>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3" name="テキスト ボックス 302"/>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4" name="テキスト ボックス 303"/>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5" name="テキスト ボックス 304"/>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13636</xdr:rowOff>
    </xdr:from>
    <xdr:to>
      <xdr:col>15</xdr:col>
      <xdr:colOff>231775</xdr:colOff>
      <xdr:row>38</xdr:row>
      <xdr:rowOff>115236</xdr:rowOff>
    </xdr:to>
    <xdr:sp macro="" textlink="">
      <xdr:nvSpPr>
        <xdr:cNvPr id="306" name="円/楕円 305"/>
        <xdr:cNvSpPr/>
      </xdr:nvSpPr>
      <xdr:spPr>
        <a:xfrm>
          <a:off x="10426700" y="6528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37</xdr:row>
      <xdr:rowOff>163513</xdr:rowOff>
    </xdr:from>
    <xdr:ext cx="534377" cy="259045"/>
    <xdr:sp macro="" textlink="">
      <xdr:nvSpPr>
        <xdr:cNvPr id="307" name="補助費等該当値テキスト"/>
        <xdr:cNvSpPr txBox="1"/>
      </xdr:nvSpPr>
      <xdr:spPr>
        <a:xfrm>
          <a:off x="10528300" y="6507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48,914</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34689</xdr:rowOff>
    </xdr:from>
    <xdr:to>
      <xdr:col>14</xdr:col>
      <xdr:colOff>79375</xdr:colOff>
      <xdr:row>38</xdr:row>
      <xdr:rowOff>136289</xdr:rowOff>
    </xdr:to>
    <xdr:sp macro="" textlink="">
      <xdr:nvSpPr>
        <xdr:cNvPr id="308" name="円/楕円 307"/>
        <xdr:cNvSpPr/>
      </xdr:nvSpPr>
      <xdr:spPr>
        <a:xfrm>
          <a:off x="9588500" y="654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38</xdr:row>
      <xdr:rowOff>127416</xdr:rowOff>
    </xdr:from>
    <xdr:ext cx="534377" cy="259045"/>
    <xdr:sp macro="" textlink="">
      <xdr:nvSpPr>
        <xdr:cNvPr id="309" name="テキスト ボックス 308"/>
        <xdr:cNvSpPr txBox="1"/>
      </xdr:nvSpPr>
      <xdr:spPr>
        <a:xfrm>
          <a:off x="9372111" y="664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46,980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93787</xdr:rowOff>
    </xdr:from>
    <xdr:to>
      <xdr:col>12</xdr:col>
      <xdr:colOff>561975</xdr:colOff>
      <xdr:row>39</xdr:row>
      <xdr:rowOff>23937</xdr:rowOff>
    </xdr:to>
    <xdr:sp macro="" textlink="">
      <xdr:nvSpPr>
        <xdr:cNvPr id="310" name="円/楕円 309"/>
        <xdr:cNvSpPr/>
      </xdr:nvSpPr>
      <xdr:spPr>
        <a:xfrm>
          <a:off x="8699500" y="66088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39</xdr:row>
      <xdr:rowOff>15064</xdr:rowOff>
    </xdr:from>
    <xdr:ext cx="534377" cy="259045"/>
    <xdr:sp macro="" textlink="">
      <xdr:nvSpPr>
        <xdr:cNvPr id="311" name="テキスト ボックス 310"/>
        <xdr:cNvSpPr txBox="1"/>
      </xdr:nvSpPr>
      <xdr:spPr>
        <a:xfrm>
          <a:off x="8483111" y="6701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41,551</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106383</xdr:rowOff>
    </xdr:from>
    <xdr:to>
      <xdr:col>11</xdr:col>
      <xdr:colOff>358775</xdr:colOff>
      <xdr:row>39</xdr:row>
      <xdr:rowOff>36533</xdr:rowOff>
    </xdr:to>
    <xdr:sp macro="" textlink="">
      <xdr:nvSpPr>
        <xdr:cNvPr id="312" name="円/楕円 311"/>
        <xdr:cNvSpPr/>
      </xdr:nvSpPr>
      <xdr:spPr>
        <a:xfrm>
          <a:off x="7810500" y="6621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39</xdr:row>
      <xdr:rowOff>27660</xdr:rowOff>
    </xdr:from>
    <xdr:ext cx="534377" cy="259045"/>
    <xdr:sp macro="" textlink="">
      <xdr:nvSpPr>
        <xdr:cNvPr id="313" name="テキスト ボックス 312"/>
        <xdr:cNvSpPr txBox="1"/>
      </xdr:nvSpPr>
      <xdr:spPr>
        <a:xfrm>
          <a:off x="7594111" y="67142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40,394</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99351</xdr:rowOff>
    </xdr:from>
    <xdr:to>
      <xdr:col>10</xdr:col>
      <xdr:colOff>155575</xdr:colOff>
      <xdr:row>39</xdr:row>
      <xdr:rowOff>29501</xdr:rowOff>
    </xdr:to>
    <xdr:sp macro="" textlink="">
      <xdr:nvSpPr>
        <xdr:cNvPr id="314" name="円/楕円 313"/>
        <xdr:cNvSpPr/>
      </xdr:nvSpPr>
      <xdr:spPr>
        <a:xfrm>
          <a:off x="6921500" y="6614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39</xdr:row>
      <xdr:rowOff>20628</xdr:rowOff>
    </xdr:from>
    <xdr:ext cx="534377" cy="259045"/>
    <xdr:sp macro="" textlink="">
      <xdr:nvSpPr>
        <xdr:cNvPr id="315" name="テキスト ボックス 314"/>
        <xdr:cNvSpPr txBox="1"/>
      </xdr:nvSpPr>
      <xdr:spPr>
        <a:xfrm>
          <a:off x="6705111" y="6707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41,040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6" name="正方形/長方形 315"/>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7" name="正方形/長方形 316"/>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8" name="正方形/長方形 317"/>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9" name="正方形/長方形 318"/>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0" name="正方形/長方形 319"/>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1" name="正方形/長方形 320"/>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2" name="正方形/長方形 321"/>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63,768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3" name="正方形/長方形 322"/>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4" name="テキスト ボックス 323"/>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5" name="直線コネクタ 324"/>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6" name="直線コネクタ 325"/>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7" name="テキスト ボックス 326"/>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8" name="直線コネクタ 327"/>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29" name="テキスト ボックス 328"/>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0" name="直線コネクタ 329"/>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1" name="テキスト ボックス 330"/>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2" name="直線コネクタ 331"/>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3" name="テキスト ボックス 332"/>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4" name="直線コネクタ 333"/>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5" name="テキスト ボックス 334"/>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6" name="直線コネクタ 335"/>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7" name="テキスト ボックス 336"/>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142042</xdr:rowOff>
    </xdr:from>
    <xdr:to>
      <xdr:col>15</xdr:col>
      <xdr:colOff>180340</xdr:colOff>
      <xdr:row>59</xdr:row>
      <xdr:rowOff>7785</xdr:rowOff>
    </xdr:to>
    <xdr:cxnSp macro="">
      <xdr:nvCxnSpPr>
        <xdr:cNvPr id="341" name="直線コネクタ 340"/>
        <xdr:cNvCxnSpPr/>
      </xdr:nvCxnSpPr>
      <xdr:spPr>
        <a:xfrm flipV="1">
          <a:off x="10475595" y="8714542"/>
          <a:ext cx="1270" cy="14087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11612</xdr:rowOff>
    </xdr:from>
    <xdr:ext cx="534377" cy="259045"/>
    <xdr:sp macro="" textlink="">
      <xdr:nvSpPr>
        <xdr:cNvPr id="342" name="普通建設事業費最小値テキスト"/>
        <xdr:cNvSpPr txBox="1"/>
      </xdr:nvSpPr>
      <xdr:spPr>
        <a:xfrm>
          <a:off x="10528300" y="101271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27,894</a:t>
          </a:r>
          <a:endParaRPr kumimoji="1" lang="ja-JP" altLang="en-US" sz="1000" b="1">
            <a:latin typeface="ＭＳ Ｐゴシック"/>
          </a:endParaRPr>
        </a:p>
      </xdr:txBody>
    </xdr:sp>
    <xdr:clientData/>
  </xdr:oneCellAnchor>
  <xdr:twoCellAnchor>
    <xdr:from>
      <xdr:col>15</xdr:col>
      <xdr:colOff>92075</xdr:colOff>
      <xdr:row>59</xdr:row>
      <xdr:rowOff>7785</xdr:rowOff>
    </xdr:from>
    <xdr:to>
      <xdr:col>15</xdr:col>
      <xdr:colOff>269875</xdr:colOff>
      <xdr:row>59</xdr:row>
      <xdr:rowOff>7785</xdr:rowOff>
    </xdr:to>
    <xdr:cxnSp macro="">
      <xdr:nvCxnSpPr>
        <xdr:cNvPr id="343" name="直線コネクタ 342"/>
        <xdr:cNvCxnSpPr/>
      </xdr:nvCxnSpPr>
      <xdr:spPr>
        <a:xfrm>
          <a:off x="10388600" y="101233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88719</xdr:rowOff>
    </xdr:from>
    <xdr:ext cx="599010" cy="259045"/>
    <xdr:sp macro="" textlink="">
      <xdr:nvSpPr>
        <xdr:cNvPr id="344" name="普通建設事業費最大値テキスト"/>
        <xdr:cNvSpPr txBox="1"/>
      </xdr:nvSpPr>
      <xdr:spPr>
        <a:xfrm>
          <a:off x="10528300" y="8489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459,283</a:t>
          </a:r>
          <a:endParaRPr kumimoji="1" lang="ja-JP" altLang="en-US" sz="1000" b="1">
            <a:latin typeface="ＭＳ Ｐゴシック"/>
          </a:endParaRPr>
        </a:p>
      </xdr:txBody>
    </xdr:sp>
    <xdr:clientData/>
  </xdr:oneCellAnchor>
  <xdr:twoCellAnchor>
    <xdr:from>
      <xdr:col>15</xdr:col>
      <xdr:colOff>92075</xdr:colOff>
      <xdr:row>50</xdr:row>
      <xdr:rowOff>142042</xdr:rowOff>
    </xdr:from>
    <xdr:to>
      <xdr:col>15</xdr:col>
      <xdr:colOff>269875</xdr:colOff>
      <xdr:row>50</xdr:row>
      <xdr:rowOff>142042</xdr:rowOff>
    </xdr:to>
    <xdr:cxnSp macro="">
      <xdr:nvCxnSpPr>
        <xdr:cNvPr id="345" name="直線コネクタ 344"/>
        <xdr:cNvCxnSpPr/>
      </xdr:nvCxnSpPr>
      <xdr:spPr>
        <a:xfrm>
          <a:off x="10388600" y="8714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32095</xdr:rowOff>
    </xdr:from>
    <xdr:to>
      <xdr:col>15</xdr:col>
      <xdr:colOff>180975</xdr:colOff>
      <xdr:row>58</xdr:row>
      <xdr:rowOff>63429</xdr:rowOff>
    </xdr:to>
    <xdr:cxnSp macro="">
      <xdr:nvCxnSpPr>
        <xdr:cNvPr id="346" name="直線コネクタ 345"/>
        <xdr:cNvCxnSpPr/>
      </xdr:nvCxnSpPr>
      <xdr:spPr>
        <a:xfrm>
          <a:off x="9639300" y="9976195"/>
          <a:ext cx="838200" cy="313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23753</xdr:rowOff>
    </xdr:from>
    <xdr:ext cx="534377" cy="259045"/>
    <xdr:sp macro="" textlink="">
      <xdr:nvSpPr>
        <xdr:cNvPr id="347" name="普通建設事業費平均値テキスト"/>
        <xdr:cNvSpPr txBox="1"/>
      </xdr:nvSpPr>
      <xdr:spPr>
        <a:xfrm>
          <a:off x="10528300" y="979640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66,954</a:t>
          </a:r>
          <a:endParaRPr kumimoji="1" lang="ja-JP" altLang="en-US" sz="1000" b="1">
            <a:solidFill>
              <a:srgbClr val="000080"/>
            </a:solidFill>
            <a:latin typeface="ＭＳ Ｐゴシック"/>
          </a:endParaRPr>
        </a:p>
      </xdr:txBody>
    </xdr:sp>
    <xdr:clientData/>
  </xdr:oneCellAnchor>
  <xdr:twoCellAnchor>
    <xdr:from>
      <xdr:col>15</xdr:col>
      <xdr:colOff>130175</xdr:colOff>
      <xdr:row>58</xdr:row>
      <xdr:rowOff>876</xdr:rowOff>
    </xdr:from>
    <xdr:to>
      <xdr:col>15</xdr:col>
      <xdr:colOff>231775</xdr:colOff>
      <xdr:row>58</xdr:row>
      <xdr:rowOff>102476</xdr:rowOff>
    </xdr:to>
    <xdr:sp macro="" textlink="">
      <xdr:nvSpPr>
        <xdr:cNvPr id="348" name="フローチャート : 判断 347"/>
        <xdr:cNvSpPr/>
      </xdr:nvSpPr>
      <xdr:spPr>
        <a:xfrm>
          <a:off x="10426700" y="994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36837</xdr:rowOff>
    </xdr:from>
    <xdr:to>
      <xdr:col>14</xdr:col>
      <xdr:colOff>28575</xdr:colOff>
      <xdr:row>58</xdr:row>
      <xdr:rowOff>32095</xdr:rowOff>
    </xdr:to>
    <xdr:cxnSp macro="">
      <xdr:nvCxnSpPr>
        <xdr:cNvPr id="349" name="直線コネクタ 348"/>
        <xdr:cNvCxnSpPr/>
      </xdr:nvCxnSpPr>
      <xdr:spPr>
        <a:xfrm>
          <a:off x="8750300" y="9638037"/>
          <a:ext cx="889000" cy="3381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58</xdr:row>
      <xdr:rowOff>11414</xdr:rowOff>
    </xdr:from>
    <xdr:to>
      <xdr:col>14</xdr:col>
      <xdr:colOff>79375</xdr:colOff>
      <xdr:row>58</xdr:row>
      <xdr:rowOff>113014</xdr:rowOff>
    </xdr:to>
    <xdr:sp macro="" textlink="">
      <xdr:nvSpPr>
        <xdr:cNvPr id="350" name="フローチャート : 判断 349"/>
        <xdr:cNvSpPr/>
      </xdr:nvSpPr>
      <xdr:spPr>
        <a:xfrm>
          <a:off x="9588500" y="995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104141</xdr:rowOff>
    </xdr:from>
    <xdr:ext cx="534377" cy="259045"/>
    <xdr:sp macro="" textlink="">
      <xdr:nvSpPr>
        <xdr:cNvPr id="351" name="テキスト ボックス 350"/>
        <xdr:cNvSpPr txBox="1"/>
      </xdr:nvSpPr>
      <xdr:spPr>
        <a:xfrm>
          <a:off x="9372111" y="1004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63,727</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36837</xdr:rowOff>
    </xdr:from>
    <xdr:to>
      <xdr:col>12</xdr:col>
      <xdr:colOff>511175</xdr:colOff>
      <xdr:row>57</xdr:row>
      <xdr:rowOff>93213</xdr:rowOff>
    </xdr:to>
    <xdr:cxnSp macro="">
      <xdr:nvCxnSpPr>
        <xdr:cNvPr id="352" name="直線コネクタ 351"/>
        <xdr:cNvCxnSpPr/>
      </xdr:nvCxnSpPr>
      <xdr:spPr>
        <a:xfrm flipV="1">
          <a:off x="7861300" y="9638037"/>
          <a:ext cx="889000" cy="227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42807</xdr:rowOff>
    </xdr:from>
    <xdr:to>
      <xdr:col>12</xdr:col>
      <xdr:colOff>561975</xdr:colOff>
      <xdr:row>57</xdr:row>
      <xdr:rowOff>144407</xdr:rowOff>
    </xdr:to>
    <xdr:sp macro="" textlink="">
      <xdr:nvSpPr>
        <xdr:cNvPr id="353" name="フローチャート : 判断 352"/>
        <xdr:cNvSpPr/>
      </xdr:nvSpPr>
      <xdr:spPr>
        <a:xfrm>
          <a:off x="8699500" y="9815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57</xdr:row>
      <xdr:rowOff>135534</xdr:rowOff>
    </xdr:from>
    <xdr:ext cx="599010" cy="259045"/>
    <xdr:sp macro="" textlink="">
      <xdr:nvSpPr>
        <xdr:cNvPr id="354" name="テキスト ボックス 353"/>
        <xdr:cNvSpPr txBox="1"/>
      </xdr:nvSpPr>
      <xdr:spPr>
        <a:xfrm>
          <a:off x="8450794" y="99081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106,614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93213</xdr:rowOff>
    </xdr:from>
    <xdr:to>
      <xdr:col>11</xdr:col>
      <xdr:colOff>307975</xdr:colOff>
      <xdr:row>58</xdr:row>
      <xdr:rowOff>66186</xdr:rowOff>
    </xdr:to>
    <xdr:cxnSp macro="">
      <xdr:nvCxnSpPr>
        <xdr:cNvPr id="355" name="直線コネクタ 354"/>
        <xdr:cNvCxnSpPr/>
      </xdr:nvCxnSpPr>
      <xdr:spPr>
        <a:xfrm flipV="1">
          <a:off x="6972300" y="9865863"/>
          <a:ext cx="889000" cy="144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93926</xdr:rowOff>
    </xdr:from>
    <xdr:to>
      <xdr:col>11</xdr:col>
      <xdr:colOff>358775</xdr:colOff>
      <xdr:row>58</xdr:row>
      <xdr:rowOff>24076</xdr:rowOff>
    </xdr:to>
    <xdr:sp macro="" textlink="">
      <xdr:nvSpPr>
        <xdr:cNvPr id="356" name="フローチャート : 判断 355"/>
        <xdr:cNvSpPr/>
      </xdr:nvSpPr>
      <xdr:spPr>
        <a:xfrm>
          <a:off x="7810500" y="9866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15203</xdr:rowOff>
    </xdr:from>
    <xdr:ext cx="534377" cy="259045"/>
    <xdr:sp macro="" textlink="">
      <xdr:nvSpPr>
        <xdr:cNvPr id="357" name="テキスト ボックス 356"/>
        <xdr:cNvSpPr txBox="1"/>
      </xdr:nvSpPr>
      <xdr:spPr>
        <a:xfrm>
          <a:off x="7594111" y="99593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90,961</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143735</xdr:rowOff>
    </xdr:from>
    <xdr:to>
      <xdr:col>10</xdr:col>
      <xdr:colOff>155575</xdr:colOff>
      <xdr:row>58</xdr:row>
      <xdr:rowOff>73885</xdr:rowOff>
    </xdr:to>
    <xdr:sp macro="" textlink="">
      <xdr:nvSpPr>
        <xdr:cNvPr id="358" name="フローチャート : 判断 357"/>
        <xdr:cNvSpPr/>
      </xdr:nvSpPr>
      <xdr:spPr>
        <a:xfrm>
          <a:off x="6921500" y="9916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90412</xdr:rowOff>
    </xdr:from>
    <xdr:ext cx="534377" cy="259045"/>
    <xdr:sp macro="" textlink="">
      <xdr:nvSpPr>
        <xdr:cNvPr id="359" name="テキスト ボックス 358"/>
        <xdr:cNvSpPr txBox="1"/>
      </xdr:nvSpPr>
      <xdr:spPr>
        <a:xfrm>
          <a:off x="6705111" y="9691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75,709</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58</xdr:row>
      <xdr:rowOff>12629</xdr:rowOff>
    </xdr:from>
    <xdr:to>
      <xdr:col>15</xdr:col>
      <xdr:colOff>231775</xdr:colOff>
      <xdr:row>58</xdr:row>
      <xdr:rowOff>114229</xdr:rowOff>
    </xdr:to>
    <xdr:sp macro="" textlink="">
      <xdr:nvSpPr>
        <xdr:cNvPr id="365" name="円/楕円 364"/>
        <xdr:cNvSpPr/>
      </xdr:nvSpPr>
      <xdr:spPr>
        <a:xfrm>
          <a:off x="10426700" y="9956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150753</xdr:rowOff>
    </xdr:from>
    <xdr:ext cx="534377" cy="259045"/>
    <xdr:sp macro="" textlink="">
      <xdr:nvSpPr>
        <xdr:cNvPr id="366" name="普通建設事業費該当値テキスト"/>
        <xdr:cNvSpPr txBox="1"/>
      </xdr:nvSpPr>
      <xdr:spPr>
        <a:xfrm>
          <a:off x="10528300" y="99234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63,355</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152745</xdr:rowOff>
    </xdr:from>
    <xdr:to>
      <xdr:col>14</xdr:col>
      <xdr:colOff>79375</xdr:colOff>
      <xdr:row>58</xdr:row>
      <xdr:rowOff>82895</xdr:rowOff>
    </xdr:to>
    <xdr:sp macro="" textlink="">
      <xdr:nvSpPr>
        <xdr:cNvPr id="367" name="円/楕円 366"/>
        <xdr:cNvSpPr/>
      </xdr:nvSpPr>
      <xdr:spPr>
        <a:xfrm>
          <a:off x="9588500" y="9925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99422</xdr:rowOff>
    </xdr:from>
    <xdr:ext cx="534377" cy="259045"/>
    <xdr:sp macro="" textlink="">
      <xdr:nvSpPr>
        <xdr:cNvPr id="368" name="テキスト ボックス 367"/>
        <xdr:cNvSpPr txBox="1"/>
      </xdr:nvSpPr>
      <xdr:spPr>
        <a:xfrm>
          <a:off x="9372111" y="97006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72,950</a:t>
          </a:r>
          <a:endParaRPr kumimoji="1" lang="ja-JP" altLang="en-US" sz="1000" b="1">
            <a:solidFill>
              <a:srgbClr val="FF0000"/>
            </a:solidFill>
            <a:latin typeface="ＭＳ Ｐゴシック"/>
          </a:endParaRPr>
        </a:p>
      </xdr:txBody>
    </xdr:sp>
    <xdr:clientData/>
  </xdr:oneCellAnchor>
  <xdr:twoCellAnchor>
    <xdr:from>
      <xdr:col>12</xdr:col>
      <xdr:colOff>460375</xdr:colOff>
      <xdr:row>55</xdr:row>
      <xdr:rowOff>157487</xdr:rowOff>
    </xdr:from>
    <xdr:to>
      <xdr:col>12</xdr:col>
      <xdr:colOff>561975</xdr:colOff>
      <xdr:row>56</xdr:row>
      <xdr:rowOff>87637</xdr:rowOff>
    </xdr:to>
    <xdr:sp macro="" textlink="">
      <xdr:nvSpPr>
        <xdr:cNvPr id="369" name="円/楕円 368"/>
        <xdr:cNvSpPr/>
      </xdr:nvSpPr>
      <xdr:spPr>
        <a:xfrm>
          <a:off x="8699500" y="95872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104164</xdr:rowOff>
    </xdr:from>
    <xdr:ext cx="599010" cy="259045"/>
    <xdr:sp macro="" textlink="">
      <xdr:nvSpPr>
        <xdr:cNvPr id="370" name="テキスト ボックス 369"/>
        <xdr:cNvSpPr txBox="1"/>
      </xdr:nvSpPr>
      <xdr:spPr>
        <a:xfrm>
          <a:off x="8450794" y="93624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176,498</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42413</xdr:rowOff>
    </xdr:from>
    <xdr:to>
      <xdr:col>11</xdr:col>
      <xdr:colOff>358775</xdr:colOff>
      <xdr:row>57</xdr:row>
      <xdr:rowOff>144013</xdr:rowOff>
    </xdr:to>
    <xdr:sp macro="" textlink="">
      <xdr:nvSpPr>
        <xdr:cNvPr id="371" name="円/楕円 370"/>
        <xdr:cNvSpPr/>
      </xdr:nvSpPr>
      <xdr:spPr>
        <a:xfrm>
          <a:off x="7810500" y="9815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160540</xdr:rowOff>
    </xdr:from>
    <xdr:ext cx="599010" cy="259045"/>
    <xdr:sp macro="" textlink="">
      <xdr:nvSpPr>
        <xdr:cNvPr id="372" name="テキスト ボックス 371"/>
        <xdr:cNvSpPr txBox="1"/>
      </xdr:nvSpPr>
      <xdr:spPr>
        <a:xfrm>
          <a:off x="7561794" y="959029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106,735</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15386</xdr:rowOff>
    </xdr:from>
    <xdr:to>
      <xdr:col>10</xdr:col>
      <xdr:colOff>155575</xdr:colOff>
      <xdr:row>58</xdr:row>
      <xdr:rowOff>116986</xdr:rowOff>
    </xdr:to>
    <xdr:sp macro="" textlink="">
      <xdr:nvSpPr>
        <xdr:cNvPr id="373" name="円/楕円 372"/>
        <xdr:cNvSpPr/>
      </xdr:nvSpPr>
      <xdr:spPr>
        <a:xfrm>
          <a:off x="6921500" y="9959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108113</xdr:rowOff>
    </xdr:from>
    <xdr:ext cx="534377" cy="259045"/>
    <xdr:sp macro="" textlink="">
      <xdr:nvSpPr>
        <xdr:cNvPr id="374" name="テキスト ボックス 373"/>
        <xdr:cNvSpPr txBox="1"/>
      </xdr:nvSpPr>
      <xdr:spPr>
        <a:xfrm>
          <a:off x="6705111" y="10052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62,511</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19,356</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44450</xdr:rowOff>
    </xdr:from>
    <xdr:to>
      <xdr:col>16</xdr:col>
      <xdr:colOff>307975</xdr:colOff>
      <xdr:row>79</xdr:row>
      <xdr:rowOff>44450</xdr:rowOff>
    </xdr:to>
    <xdr:cxnSp macro="">
      <xdr:nvCxnSpPr>
        <xdr:cNvPr id="385" name="直線コネクタ 384"/>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73677</xdr:rowOff>
    </xdr:from>
    <xdr:ext cx="248786" cy="259045"/>
    <xdr:sp macro="" textlink="">
      <xdr:nvSpPr>
        <xdr:cNvPr id="386" name="テキスト ボックス 385"/>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6350</xdr:rowOff>
    </xdr:from>
    <xdr:to>
      <xdr:col>16</xdr:col>
      <xdr:colOff>307975</xdr:colOff>
      <xdr:row>77</xdr:row>
      <xdr:rowOff>6350</xdr:rowOff>
    </xdr:to>
    <xdr:cxnSp macro="">
      <xdr:nvCxnSpPr>
        <xdr:cNvPr id="387" name="直線コネクタ 386"/>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76</xdr:row>
      <xdr:rowOff>35577</xdr:rowOff>
    </xdr:from>
    <xdr:ext cx="595419" cy="259045"/>
    <xdr:sp macro="" textlink="">
      <xdr:nvSpPr>
        <xdr:cNvPr id="388" name="テキスト ボックス 387"/>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74</xdr:row>
      <xdr:rowOff>139700</xdr:rowOff>
    </xdr:from>
    <xdr:to>
      <xdr:col>16</xdr:col>
      <xdr:colOff>307975</xdr:colOff>
      <xdr:row>74</xdr:row>
      <xdr:rowOff>139700</xdr:rowOff>
    </xdr:to>
    <xdr:cxnSp macro="">
      <xdr:nvCxnSpPr>
        <xdr:cNvPr id="389" name="直線コネクタ 388"/>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73</xdr:row>
      <xdr:rowOff>168927</xdr:rowOff>
    </xdr:from>
    <xdr:ext cx="595419" cy="259045"/>
    <xdr:sp macro="" textlink="">
      <xdr:nvSpPr>
        <xdr:cNvPr id="390" name="テキスト ボックス 389"/>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72</xdr:row>
      <xdr:rowOff>101600</xdr:rowOff>
    </xdr:from>
    <xdr:to>
      <xdr:col>16</xdr:col>
      <xdr:colOff>307975</xdr:colOff>
      <xdr:row>72</xdr:row>
      <xdr:rowOff>101600</xdr:rowOff>
    </xdr:to>
    <xdr:cxnSp macro="">
      <xdr:nvCxnSpPr>
        <xdr:cNvPr id="391" name="直線コネクタ 390"/>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71</xdr:row>
      <xdr:rowOff>130827</xdr:rowOff>
    </xdr:from>
    <xdr:ext cx="595419" cy="259045"/>
    <xdr:sp macro="" textlink="">
      <xdr:nvSpPr>
        <xdr:cNvPr id="392" name="テキスト ボックス 391"/>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70</xdr:row>
      <xdr:rowOff>63500</xdr:rowOff>
    </xdr:from>
    <xdr:to>
      <xdr:col>16</xdr:col>
      <xdr:colOff>307975</xdr:colOff>
      <xdr:row>70</xdr:row>
      <xdr:rowOff>63500</xdr:rowOff>
    </xdr:to>
    <xdr:cxnSp macro="">
      <xdr:nvCxnSpPr>
        <xdr:cNvPr id="393" name="直線コネクタ 392"/>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92727</xdr:rowOff>
    </xdr:from>
    <xdr:ext cx="595419" cy="259045"/>
    <xdr:sp macro="" textlink="">
      <xdr:nvSpPr>
        <xdr:cNvPr id="394" name="テキスト ボックス 393"/>
        <xdr:cNvSpPr txBox="1"/>
      </xdr:nvSpPr>
      <xdr:spPr>
        <a:xfrm>
          <a:off x="6008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5" name="直線コネクタ 394"/>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6" name="テキスト ボックス 395"/>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7"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76450</xdr:rowOff>
    </xdr:from>
    <xdr:to>
      <xdr:col>15</xdr:col>
      <xdr:colOff>180340</xdr:colOff>
      <xdr:row>79</xdr:row>
      <xdr:rowOff>43848</xdr:rowOff>
    </xdr:to>
    <xdr:cxnSp macro="">
      <xdr:nvCxnSpPr>
        <xdr:cNvPr id="398" name="直線コネクタ 397"/>
        <xdr:cNvCxnSpPr/>
      </xdr:nvCxnSpPr>
      <xdr:spPr>
        <a:xfrm flipV="1">
          <a:off x="10475595" y="12249400"/>
          <a:ext cx="1270" cy="13389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47675</xdr:rowOff>
    </xdr:from>
    <xdr:ext cx="378565" cy="259045"/>
    <xdr:sp macro="" textlink="">
      <xdr:nvSpPr>
        <xdr:cNvPr id="399" name="普通建設事業費 （ うち新規整備　）最小値テキスト"/>
        <xdr:cNvSpPr txBox="1"/>
      </xdr:nvSpPr>
      <xdr:spPr>
        <a:xfrm>
          <a:off x="10528300" y="13592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15</xdr:col>
      <xdr:colOff>92075</xdr:colOff>
      <xdr:row>79</xdr:row>
      <xdr:rowOff>43848</xdr:rowOff>
    </xdr:from>
    <xdr:to>
      <xdr:col>15</xdr:col>
      <xdr:colOff>269875</xdr:colOff>
      <xdr:row>79</xdr:row>
      <xdr:rowOff>43848</xdr:rowOff>
    </xdr:to>
    <xdr:cxnSp macro="">
      <xdr:nvCxnSpPr>
        <xdr:cNvPr id="400" name="直線コネクタ 399"/>
        <xdr:cNvCxnSpPr/>
      </xdr:nvCxnSpPr>
      <xdr:spPr>
        <a:xfrm>
          <a:off x="10388600" y="135883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23127</xdr:rowOff>
    </xdr:from>
    <xdr:ext cx="599010" cy="259045"/>
    <xdr:sp macro="" textlink="">
      <xdr:nvSpPr>
        <xdr:cNvPr id="401" name="普通建設事業費 （ うち新規整備　）最大値テキスト"/>
        <xdr:cNvSpPr txBox="1"/>
      </xdr:nvSpPr>
      <xdr:spPr>
        <a:xfrm>
          <a:off x="10528300" y="120246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351,601</a:t>
          </a:r>
          <a:endParaRPr kumimoji="1" lang="ja-JP" altLang="en-US" sz="1000" b="1">
            <a:latin typeface="ＭＳ Ｐゴシック"/>
          </a:endParaRPr>
        </a:p>
      </xdr:txBody>
    </xdr:sp>
    <xdr:clientData/>
  </xdr:oneCellAnchor>
  <xdr:twoCellAnchor>
    <xdr:from>
      <xdr:col>15</xdr:col>
      <xdr:colOff>92075</xdr:colOff>
      <xdr:row>71</xdr:row>
      <xdr:rowOff>76450</xdr:rowOff>
    </xdr:from>
    <xdr:to>
      <xdr:col>15</xdr:col>
      <xdr:colOff>269875</xdr:colOff>
      <xdr:row>71</xdr:row>
      <xdr:rowOff>76450</xdr:rowOff>
    </xdr:to>
    <xdr:cxnSp macro="">
      <xdr:nvCxnSpPr>
        <xdr:cNvPr id="402" name="直線コネクタ 401"/>
        <xdr:cNvCxnSpPr/>
      </xdr:nvCxnSpPr>
      <xdr:spPr>
        <a:xfrm>
          <a:off x="10388600" y="1224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78</xdr:row>
      <xdr:rowOff>84173</xdr:rowOff>
    </xdr:from>
    <xdr:to>
      <xdr:col>15</xdr:col>
      <xdr:colOff>180975</xdr:colOff>
      <xdr:row>79</xdr:row>
      <xdr:rowOff>15010</xdr:rowOff>
    </xdr:to>
    <xdr:cxnSp macro="">
      <xdr:nvCxnSpPr>
        <xdr:cNvPr id="403" name="直線コネクタ 402"/>
        <xdr:cNvCxnSpPr/>
      </xdr:nvCxnSpPr>
      <xdr:spPr>
        <a:xfrm>
          <a:off x="9639300" y="13457273"/>
          <a:ext cx="838200" cy="10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135273</xdr:rowOff>
    </xdr:from>
    <xdr:ext cx="534377" cy="259045"/>
    <xdr:sp macro="" textlink="">
      <xdr:nvSpPr>
        <xdr:cNvPr id="404" name="普通建設事業費 （ うち新規整備　）平均値テキスト"/>
        <xdr:cNvSpPr txBox="1"/>
      </xdr:nvSpPr>
      <xdr:spPr>
        <a:xfrm>
          <a:off x="10528300" y="133369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13,833</a:t>
          </a:r>
          <a:endParaRPr kumimoji="1" lang="ja-JP" altLang="en-US" sz="1000" b="1">
            <a:solidFill>
              <a:srgbClr val="000080"/>
            </a:solidFill>
            <a:latin typeface="ＭＳ Ｐゴシック"/>
          </a:endParaRPr>
        </a:p>
      </xdr:txBody>
    </xdr:sp>
    <xdr:clientData/>
  </xdr:oneCellAnchor>
  <xdr:twoCellAnchor>
    <xdr:from>
      <xdr:col>15</xdr:col>
      <xdr:colOff>130175</xdr:colOff>
      <xdr:row>78</xdr:row>
      <xdr:rowOff>112396</xdr:rowOff>
    </xdr:from>
    <xdr:to>
      <xdr:col>15</xdr:col>
      <xdr:colOff>231775</xdr:colOff>
      <xdr:row>79</xdr:row>
      <xdr:rowOff>42546</xdr:rowOff>
    </xdr:to>
    <xdr:sp macro="" textlink="">
      <xdr:nvSpPr>
        <xdr:cNvPr id="405" name="フローチャート : 判断 404"/>
        <xdr:cNvSpPr/>
      </xdr:nvSpPr>
      <xdr:spPr>
        <a:xfrm>
          <a:off x="10426700" y="134854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46583</xdr:rowOff>
    </xdr:from>
    <xdr:to>
      <xdr:col>14</xdr:col>
      <xdr:colOff>28575</xdr:colOff>
      <xdr:row>78</xdr:row>
      <xdr:rowOff>84173</xdr:rowOff>
    </xdr:to>
    <xdr:cxnSp macro="">
      <xdr:nvCxnSpPr>
        <xdr:cNvPr id="406" name="直線コネクタ 405"/>
        <xdr:cNvCxnSpPr/>
      </xdr:nvCxnSpPr>
      <xdr:spPr>
        <a:xfrm>
          <a:off x="8750300" y="13076783"/>
          <a:ext cx="889000" cy="38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78</xdr:row>
      <xdr:rowOff>56896</xdr:rowOff>
    </xdr:from>
    <xdr:to>
      <xdr:col>14</xdr:col>
      <xdr:colOff>79375</xdr:colOff>
      <xdr:row>78</xdr:row>
      <xdr:rowOff>158496</xdr:rowOff>
    </xdr:to>
    <xdr:sp macro="" textlink="">
      <xdr:nvSpPr>
        <xdr:cNvPr id="407" name="フローチャート : 判断 406"/>
        <xdr:cNvSpPr/>
      </xdr:nvSpPr>
      <xdr:spPr>
        <a:xfrm>
          <a:off x="9588500" y="134299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78</xdr:row>
      <xdr:rowOff>149623</xdr:rowOff>
    </xdr:from>
    <xdr:ext cx="534377" cy="259045"/>
    <xdr:sp macro="" textlink="">
      <xdr:nvSpPr>
        <xdr:cNvPr id="408" name="テキスト ボックス 407"/>
        <xdr:cNvSpPr txBox="1"/>
      </xdr:nvSpPr>
      <xdr:spPr>
        <a:xfrm>
          <a:off x="9372111" y="135227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28,400</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137858</xdr:rowOff>
    </xdr:from>
    <xdr:to>
      <xdr:col>12</xdr:col>
      <xdr:colOff>561975</xdr:colOff>
      <xdr:row>78</xdr:row>
      <xdr:rowOff>68008</xdr:rowOff>
    </xdr:to>
    <xdr:sp macro="" textlink="">
      <xdr:nvSpPr>
        <xdr:cNvPr id="409" name="フローチャート : 判断 408"/>
        <xdr:cNvSpPr/>
      </xdr:nvSpPr>
      <xdr:spPr>
        <a:xfrm>
          <a:off x="8699500" y="13339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78</xdr:row>
      <xdr:rowOff>59135</xdr:rowOff>
    </xdr:from>
    <xdr:ext cx="534377" cy="259045"/>
    <xdr:sp macro="" textlink="">
      <xdr:nvSpPr>
        <xdr:cNvPr id="410" name="テキスト ボックス 409"/>
        <xdr:cNvSpPr txBox="1"/>
      </xdr:nvSpPr>
      <xdr:spPr>
        <a:xfrm>
          <a:off x="8483111" y="134322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52,150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1" name="テキスト ボックス 410"/>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2" name="テキスト ボックス 411"/>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3" name="テキスト ボックス 412"/>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4" name="テキスト ボックス 413"/>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5" name="テキスト ボックス 414"/>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78</xdr:row>
      <xdr:rowOff>135660</xdr:rowOff>
    </xdr:from>
    <xdr:to>
      <xdr:col>15</xdr:col>
      <xdr:colOff>231775</xdr:colOff>
      <xdr:row>79</xdr:row>
      <xdr:rowOff>65810</xdr:rowOff>
    </xdr:to>
    <xdr:sp macro="" textlink="">
      <xdr:nvSpPr>
        <xdr:cNvPr id="416" name="円/楕円 415"/>
        <xdr:cNvSpPr/>
      </xdr:nvSpPr>
      <xdr:spPr>
        <a:xfrm>
          <a:off x="10426700" y="13508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78</xdr:row>
      <xdr:rowOff>90823</xdr:rowOff>
    </xdr:from>
    <xdr:ext cx="469744" cy="259045"/>
    <xdr:sp macro="" textlink="">
      <xdr:nvSpPr>
        <xdr:cNvPr id="417" name="普通建設事業費 （ うち新規整備　）該当値テキスト"/>
        <xdr:cNvSpPr txBox="1"/>
      </xdr:nvSpPr>
      <xdr:spPr>
        <a:xfrm>
          <a:off x="10528300" y="134639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7,727</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33373</xdr:rowOff>
    </xdr:from>
    <xdr:to>
      <xdr:col>14</xdr:col>
      <xdr:colOff>79375</xdr:colOff>
      <xdr:row>78</xdr:row>
      <xdr:rowOff>134973</xdr:rowOff>
    </xdr:to>
    <xdr:sp macro="" textlink="">
      <xdr:nvSpPr>
        <xdr:cNvPr id="418" name="円/楕円 417"/>
        <xdr:cNvSpPr/>
      </xdr:nvSpPr>
      <xdr:spPr>
        <a:xfrm>
          <a:off x="9588500" y="134064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151500</xdr:rowOff>
    </xdr:from>
    <xdr:ext cx="534377" cy="259045"/>
    <xdr:sp macro="" textlink="">
      <xdr:nvSpPr>
        <xdr:cNvPr id="419" name="テキスト ボックス 418"/>
        <xdr:cNvSpPr txBox="1"/>
      </xdr:nvSpPr>
      <xdr:spPr>
        <a:xfrm>
          <a:off x="9372111" y="13181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34,574</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167233</xdr:rowOff>
    </xdr:from>
    <xdr:to>
      <xdr:col>12</xdr:col>
      <xdr:colOff>561975</xdr:colOff>
      <xdr:row>76</xdr:row>
      <xdr:rowOff>97383</xdr:rowOff>
    </xdr:to>
    <xdr:sp macro="" textlink="">
      <xdr:nvSpPr>
        <xdr:cNvPr id="420" name="円/楕円 419"/>
        <xdr:cNvSpPr/>
      </xdr:nvSpPr>
      <xdr:spPr>
        <a:xfrm>
          <a:off x="8699500" y="1302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74</xdr:row>
      <xdr:rowOff>113911</xdr:rowOff>
    </xdr:from>
    <xdr:ext cx="599010" cy="259045"/>
    <xdr:sp macro="" textlink="">
      <xdr:nvSpPr>
        <xdr:cNvPr id="421" name="テキスト ボックス 420"/>
        <xdr:cNvSpPr txBox="1"/>
      </xdr:nvSpPr>
      <xdr:spPr>
        <a:xfrm>
          <a:off x="8450794" y="12801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134,440</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2" name="正方形/長方形 421"/>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3" name="正方形/長方形 422"/>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4" name="正方形/長方形 423"/>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5" name="正方形/長方形 424"/>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6" name="正方形/長方形 425"/>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7" name="正方形/長方形 426"/>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8" name="正方形/長方形 427"/>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31,838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29" name="正方形/長方形 428"/>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0" name="テキスト ボックス 429"/>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1" name="直線コネクタ 430"/>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139700</xdr:rowOff>
    </xdr:from>
    <xdr:to>
      <xdr:col>16</xdr:col>
      <xdr:colOff>307975</xdr:colOff>
      <xdr:row>99</xdr:row>
      <xdr:rowOff>139700</xdr:rowOff>
    </xdr:to>
    <xdr:cxnSp macro="">
      <xdr:nvCxnSpPr>
        <xdr:cNvPr id="432" name="直線コネクタ 431"/>
        <xdr:cNvCxnSpPr/>
      </xdr:nvCxnSpPr>
      <xdr:spPr>
        <a:xfrm>
          <a:off x="6604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168927</xdr:rowOff>
    </xdr:from>
    <xdr:ext cx="248786" cy="259045"/>
    <xdr:sp macro="" textlink="">
      <xdr:nvSpPr>
        <xdr:cNvPr id="433" name="テキスト ボックス 432"/>
        <xdr:cNvSpPr txBox="1"/>
      </xdr:nvSpPr>
      <xdr:spPr>
        <a:xfrm>
          <a:off x="6355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98</xdr:row>
      <xdr:rowOff>25400</xdr:rowOff>
    </xdr:from>
    <xdr:to>
      <xdr:col>16</xdr:col>
      <xdr:colOff>307975</xdr:colOff>
      <xdr:row>98</xdr:row>
      <xdr:rowOff>25400</xdr:rowOff>
    </xdr:to>
    <xdr:cxnSp macro="">
      <xdr:nvCxnSpPr>
        <xdr:cNvPr id="434" name="直線コネクタ 433"/>
        <xdr:cNvCxnSpPr/>
      </xdr:nvCxnSpPr>
      <xdr:spPr>
        <a:xfrm>
          <a:off x="6604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97</xdr:row>
      <xdr:rowOff>54627</xdr:rowOff>
    </xdr:from>
    <xdr:ext cx="531299" cy="259045"/>
    <xdr:sp macro="" textlink="">
      <xdr:nvSpPr>
        <xdr:cNvPr id="435" name="テキスト ボックス 434"/>
        <xdr:cNvSpPr txBox="1"/>
      </xdr:nvSpPr>
      <xdr:spPr>
        <a:xfrm>
          <a:off x="6072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96</xdr:row>
      <xdr:rowOff>82550</xdr:rowOff>
    </xdr:from>
    <xdr:to>
      <xdr:col>16</xdr:col>
      <xdr:colOff>307975</xdr:colOff>
      <xdr:row>96</xdr:row>
      <xdr:rowOff>82550</xdr:rowOff>
    </xdr:to>
    <xdr:cxnSp macro="">
      <xdr:nvCxnSpPr>
        <xdr:cNvPr id="436" name="直線コネクタ 435"/>
        <xdr:cNvCxnSpPr/>
      </xdr:nvCxnSpPr>
      <xdr:spPr>
        <a:xfrm>
          <a:off x="6604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95</xdr:row>
      <xdr:rowOff>111777</xdr:rowOff>
    </xdr:from>
    <xdr:ext cx="531299" cy="259045"/>
    <xdr:sp macro="" textlink="">
      <xdr:nvSpPr>
        <xdr:cNvPr id="437" name="テキスト ボックス 436"/>
        <xdr:cNvSpPr txBox="1"/>
      </xdr:nvSpPr>
      <xdr:spPr>
        <a:xfrm>
          <a:off x="6072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38" name="直線コネクタ 437"/>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39" name="テキスト ボックス 438"/>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93</xdr:row>
      <xdr:rowOff>25400</xdr:rowOff>
    </xdr:from>
    <xdr:to>
      <xdr:col>16</xdr:col>
      <xdr:colOff>307975</xdr:colOff>
      <xdr:row>93</xdr:row>
      <xdr:rowOff>25400</xdr:rowOff>
    </xdr:to>
    <xdr:cxnSp macro="">
      <xdr:nvCxnSpPr>
        <xdr:cNvPr id="440" name="直線コネクタ 439"/>
        <xdr:cNvCxnSpPr/>
      </xdr:nvCxnSpPr>
      <xdr:spPr>
        <a:xfrm>
          <a:off x="6604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92</xdr:row>
      <xdr:rowOff>54627</xdr:rowOff>
    </xdr:from>
    <xdr:ext cx="531299" cy="259045"/>
    <xdr:sp macro="" textlink="">
      <xdr:nvSpPr>
        <xdr:cNvPr id="441" name="テキスト ボックス 440"/>
        <xdr:cNvSpPr txBox="1"/>
      </xdr:nvSpPr>
      <xdr:spPr>
        <a:xfrm>
          <a:off x="6072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91</xdr:row>
      <xdr:rowOff>82550</xdr:rowOff>
    </xdr:from>
    <xdr:to>
      <xdr:col>16</xdr:col>
      <xdr:colOff>307975</xdr:colOff>
      <xdr:row>91</xdr:row>
      <xdr:rowOff>82550</xdr:rowOff>
    </xdr:to>
    <xdr:cxnSp macro="">
      <xdr:nvCxnSpPr>
        <xdr:cNvPr id="442" name="直線コネクタ 441"/>
        <xdr:cNvCxnSpPr/>
      </xdr:nvCxnSpPr>
      <xdr:spPr>
        <a:xfrm>
          <a:off x="6604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90</xdr:row>
      <xdr:rowOff>111777</xdr:rowOff>
    </xdr:from>
    <xdr:ext cx="595419" cy="259045"/>
    <xdr:sp macro="" textlink="">
      <xdr:nvSpPr>
        <xdr:cNvPr id="443" name="テキスト ボックス 442"/>
        <xdr:cNvSpPr txBox="1"/>
      </xdr:nvSpPr>
      <xdr:spPr>
        <a:xfrm>
          <a:off x="6008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89</xdr:row>
      <xdr:rowOff>139700</xdr:rowOff>
    </xdr:from>
    <xdr:to>
      <xdr:col>16</xdr:col>
      <xdr:colOff>307975</xdr:colOff>
      <xdr:row>89</xdr:row>
      <xdr:rowOff>139700</xdr:rowOff>
    </xdr:to>
    <xdr:cxnSp macro="">
      <xdr:nvCxnSpPr>
        <xdr:cNvPr id="444" name="直線コネクタ 443"/>
        <xdr:cNvCxnSpPr/>
      </xdr:nvCxnSpPr>
      <xdr:spPr>
        <a:xfrm>
          <a:off x="6604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88</xdr:row>
      <xdr:rowOff>168927</xdr:rowOff>
    </xdr:from>
    <xdr:ext cx="595419" cy="259045"/>
    <xdr:sp macro="" textlink="">
      <xdr:nvSpPr>
        <xdr:cNvPr id="445" name="テキスト ボックス 444"/>
        <xdr:cNvSpPr txBox="1"/>
      </xdr:nvSpPr>
      <xdr:spPr>
        <a:xfrm>
          <a:off x="6008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6" name="直線コネクタ 445"/>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7" name="テキスト ボックス 446"/>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8"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145458</xdr:rowOff>
    </xdr:from>
    <xdr:to>
      <xdr:col>15</xdr:col>
      <xdr:colOff>180340</xdr:colOff>
      <xdr:row>98</xdr:row>
      <xdr:rowOff>130184</xdr:rowOff>
    </xdr:to>
    <xdr:cxnSp macro="">
      <xdr:nvCxnSpPr>
        <xdr:cNvPr id="449" name="直線コネクタ 448"/>
        <xdr:cNvCxnSpPr/>
      </xdr:nvCxnSpPr>
      <xdr:spPr>
        <a:xfrm flipV="1">
          <a:off x="10475595" y="15575958"/>
          <a:ext cx="1270" cy="13563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134011</xdr:rowOff>
    </xdr:from>
    <xdr:ext cx="534377" cy="259045"/>
    <xdr:sp macro="" textlink="">
      <xdr:nvSpPr>
        <xdr:cNvPr id="450" name="普通建設事業費 （ うち更新整備　）最小値テキスト"/>
        <xdr:cNvSpPr txBox="1"/>
      </xdr:nvSpPr>
      <xdr:spPr>
        <a:xfrm>
          <a:off x="10528300" y="16936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12,666</a:t>
          </a:r>
          <a:endParaRPr kumimoji="1" lang="ja-JP" altLang="en-US" sz="1000" b="1">
            <a:latin typeface="ＭＳ Ｐゴシック"/>
          </a:endParaRPr>
        </a:p>
      </xdr:txBody>
    </xdr:sp>
    <xdr:clientData/>
  </xdr:oneCellAnchor>
  <xdr:twoCellAnchor>
    <xdr:from>
      <xdr:col>15</xdr:col>
      <xdr:colOff>92075</xdr:colOff>
      <xdr:row>98</xdr:row>
      <xdr:rowOff>130184</xdr:rowOff>
    </xdr:from>
    <xdr:to>
      <xdr:col>15</xdr:col>
      <xdr:colOff>269875</xdr:colOff>
      <xdr:row>98</xdr:row>
      <xdr:rowOff>130184</xdr:rowOff>
    </xdr:to>
    <xdr:cxnSp macro="">
      <xdr:nvCxnSpPr>
        <xdr:cNvPr id="451" name="直線コネクタ 450"/>
        <xdr:cNvCxnSpPr/>
      </xdr:nvCxnSpPr>
      <xdr:spPr>
        <a:xfrm>
          <a:off x="10388600" y="16932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92135</xdr:rowOff>
    </xdr:from>
    <xdr:ext cx="599010" cy="259045"/>
    <xdr:sp macro="" textlink="">
      <xdr:nvSpPr>
        <xdr:cNvPr id="452" name="普通建設事業費 （ うち更新整備　）最大値テキスト"/>
        <xdr:cNvSpPr txBox="1"/>
      </xdr:nvSpPr>
      <xdr:spPr>
        <a:xfrm>
          <a:off x="10528300" y="153511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107,597</a:t>
          </a:r>
          <a:endParaRPr kumimoji="1" lang="ja-JP" altLang="en-US" sz="1000" b="1">
            <a:latin typeface="ＭＳ Ｐゴシック"/>
          </a:endParaRPr>
        </a:p>
      </xdr:txBody>
    </xdr:sp>
    <xdr:clientData/>
  </xdr:oneCellAnchor>
  <xdr:twoCellAnchor>
    <xdr:from>
      <xdr:col>15</xdr:col>
      <xdr:colOff>92075</xdr:colOff>
      <xdr:row>90</xdr:row>
      <xdr:rowOff>145458</xdr:rowOff>
    </xdr:from>
    <xdr:to>
      <xdr:col>15</xdr:col>
      <xdr:colOff>269875</xdr:colOff>
      <xdr:row>90</xdr:row>
      <xdr:rowOff>145458</xdr:rowOff>
    </xdr:to>
    <xdr:cxnSp macro="">
      <xdr:nvCxnSpPr>
        <xdr:cNvPr id="453" name="直線コネクタ 452"/>
        <xdr:cNvCxnSpPr/>
      </xdr:nvCxnSpPr>
      <xdr:spPr>
        <a:xfrm>
          <a:off x="10388600" y="15575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27000</xdr:rowOff>
    </xdr:from>
    <xdr:to>
      <xdr:col>15</xdr:col>
      <xdr:colOff>180975</xdr:colOff>
      <xdr:row>96</xdr:row>
      <xdr:rowOff>150101</xdr:rowOff>
    </xdr:to>
    <xdr:cxnSp macro="">
      <xdr:nvCxnSpPr>
        <xdr:cNvPr id="454" name="直線コネクタ 453"/>
        <xdr:cNvCxnSpPr/>
      </xdr:nvCxnSpPr>
      <xdr:spPr>
        <a:xfrm flipV="1">
          <a:off x="9639300" y="16486200"/>
          <a:ext cx="838200" cy="123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94</xdr:row>
      <xdr:rowOff>154653</xdr:rowOff>
    </xdr:from>
    <xdr:ext cx="534377" cy="259045"/>
    <xdr:sp macro="" textlink="">
      <xdr:nvSpPr>
        <xdr:cNvPr id="455" name="普通建設事業費 （ うち更新整備　）平均値テキスト"/>
        <xdr:cNvSpPr txBox="1"/>
      </xdr:nvSpPr>
      <xdr:spPr>
        <a:xfrm>
          <a:off x="10528300" y="16270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44,999</a:t>
          </a:r>
          <a:endParaRPr kumimoji="1" lang="ja-JP" altLang="en-US" sz="1000" b="1">
            <a:solidFill>
              <a:srgbClr val="000080"/>
            </a:solidFill>
            <a:latin typeface="ＭＳ Ｐゴシック"/>
          </a:endParaRPr>
        </a:p>
      </xdr:txBody>
    </xdr:sp>
    <xdr:clientData/>
  </xdr:oneCellAnchor>
  <xdr:twoCellAnchor>
    <xdr:from>
      <xdr:col>15</xdr:col>
      <xdr:colOff>130175</xdr:colOff>
      <xdr:row>95</xdr:row>
      <xdr:rowOff>131776</xdr:rowOff>
    </xdr:from>
    <xdr:to>
      <xdr:col>15</xdr:col>
      <xdr:colOff>231775</xdr:colOff>
      <xdr:row>96</xdr:row>
      <xdr:rowOff>61926</xdr:rowOff>
    </xdr:to>
    <xdr:sp macro="" textlink="">
      <xdr:nvSpPr>
        <xdr:cNvPr id="456" name="フローチャート : 判断 455"/>
        <xdr:cNvSpPr/>
      </xdr:nvSpPr>
      <xdr:spPr>
        <a:xfrm>
          <a:off x="10426700" y="1641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96</xdr:row>
      <xdr:rowOff>150101</xdr:rowOff>
    </xdr:from>
    <xdr:to>
      <xdr:col>14</xdr:col>
      <xdr:colOff>28575</xdr:colOff>
      <xdr:row>97</xdr:row>
      <xdr:rowOff>47875</xdr:rowOff>
    </xdr:to>
    <xdr:cxnSp macro="">
      <xdr:nvCxnSpPr>
        <xdr:cNvPr id="457" name="直線コネクタ 456"/>
        <xdr:cNvCxnSpPr/>
      </xdr:nvCxnSpPr>
      <xdr:spPr>
        <a:xfrm flipV="1">
          <a:off x="8750300" y="16609301"/>
          <a:ext cx="889000" cy="692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31750</xdr:rowOff>
    </xdr:from>
    <xdr:to>
      <xdr:col>14</xdr:col>
      <xdr:colOff>79375</xdr:colOff>
      <xdr:row>97</xdr:row>
      <xdr:rowOff>133350</xdr:rowOff>
    </xdr:to>
    <xdr:sp macro="" textlink="">
      <xdr:nvSpPr>
        <xdr:cNvPr id="458" name="フローチャート : 判断 457"/>
        <xdr:cNvSpPr/>
      </xdr:nvSpPr>
      <xdr:spPr>
        <a:xfrm>
          <a:off x="9588500" y="1666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124477</xdr:rowOff>
    </xdr:from>
    <xdr:ext cx="534377" cy="259045"/>
    <xdr:sp macro="" textlink="">
      <xdr:nvSpPr>
        <xdr:cNvPr id="459" name="テキスト ボックス 458"/>
        <xdr:cNvSpPr txBox="1"/>
      </xdr:nvSpPr>
      <xdr:spPr>
        <a:xfrm>
          <a:off x="9372111" y="16755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28,000</a:t>
          </a:r>
          <a:endParaRPr kumimoji="1" lang="ja-JP" altLang="en-US" sz="1000" b="1">
            <a:solidFill>
              <a:srgbClr val="000080"/>
            </a:solidFill>
            <a:latin typeface="ＭＳ Ｐゴシック"/>
          </a:endParaRPr>
        </a:p>
      </xdr:txBody>
    </xdr:sp>
    <xdr:clientData/>
  </xdr:oneCellAnchor>
  <xdr:twoCellAnchor>
    <xdr:from>
      <xdr:col>12</xdr:col>
      <xdr:colOff>460375</xdr:colOff>
      <xdr:row>96</xdr:row>
      <xdr:rowOff>86171</xdr:rowOff>
    </xdr:from>
    <xdr:to>
      <xdr:col>12</xdr:col>
      <xdr:colOff>561975</xdr:colOff>
      <xdr:row>97</xdr:row>
      <xdr:rowOff>16321</xdr:rowOff>
    </xdr:to>
    <xdr:sp macro="" textlink="">
      <xdr:nvSpPr>
        <xdr:cNvPr id="460" name="フローチャート : 判断 459"/>
        <xdr:cNvSpPr/>
      </xdr:nvSpPr>
      <xdr:spPr>
        <a:xfrm>
          <a:off x="8699500" y="165453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32848</xdr:rowOff>
    </xdr:from>
    <xdr:ext cx="534377" cy="259045"/>
    <xdr:sp macro="" textlink="">
      <xdr:nvSpPr>
        <xdr:cNvPr id="461" name="テキスト ボックス 460"/>
        <xdr:cNvSpPr txBox="1"/>
      </xdr:nvSpPr>
      <xdr:spPr>
        <a:xfrm>
          <a:off x="8483111" y="163205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36,191</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2" name="テキスト ボックス 46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3" name="テキスト ボックス 46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4" name="テキスト ボックス 46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5" name="テキスト ボックス 46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6" name="テキスト ボックス 46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95</xdr:row>
      <xdr:rowOff>147650</xdr:rowOff>
    </xdr:from>
    <xdr:to>
      <xdr:col>15</xdr:col>
      <xdr:colOff>231775</xdr:colOff>
      <xdr:row>96</xdr:row>
      <xdr:rowOff>77800</xdr:rowOff>
    </xdr:to>
    <xdr:sp macro="" textlink="">
      <xdr:nvSpPr>
        <xdr:cNvPr id="467" name="円/楕円 466"/>
        <xdr:cNvSpPr/>
      </xdr:nvSpPr>
      <xdr:spPr>
        <a:xfrm>
          <a:off x="10426700" y="16435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126077</xdr:rowOff>
    </xdr:from>
    <xdr:ext cx="534377" cy="259045"/>
    <xdr:sp macro="" textlink="">
      <xdr:nvSpPr>
        <xdr:cNvPr id="468" name="普通建設事業費 （ うち更新整備　）該当値テキスト"/>
        <xdr:cNvSpPr txBox="1"/>
      </xdr:nvSpPr>
      <xdr:spPr>
        <a:xfrm>
          <a:off x="10528300" y="164138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43,888</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99301</xdr:rowOff>
    </xdr:from>
    <xdr:to>
      <xdr:col>14</xdr:col>
      <xdr:colOff>79375</xdr:colOff>
      <xdr:row>97</xdr:row>
      <xdr:rowOff>29451</xdr:rowOff>
    </xdr:to>
    <xdr:sp macro="" textlink="">
      <xdr:nvSpPr>
        <xdr:cNvPr id="469" name="円/楕円 468"/>
        <xdr:cNvSpPr/>
      </xdr:nvSpPr>
      <xdr:spPr>
        <a:xfrm>
          <a:off x="9588500" y="16558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45978</xdr:rowOff>
    </xdr:from>
    <xdr:ext cx="534377" cy="259045"/>
    <xdr:sp macro="" textlink="">
      <xdr:nvSpPr>
        <xdr:cNvPr id="470" name="テキスト ボックス 469"/>
        <xdr:cNvSpPr txBox="1"/>
      </xdr:nvSpPr>
      <xdr:spPr>
        <a:xfrm>
          <a:off x="9372111" y="163337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35,272</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168525</xdr:rowOff>
    </xdr:from>
    <xdr:to>
      <xdr:col>12</xdr:col>
      <xdr:colOff>561975</xdr:colOff>
      <xdr:row>97</xdr:row>
      <xdr:rowOff>98675</xdr:rowOff>
    </xdr:to>
    <xdr:sp macro="" textlink="">
      <xdr:nvSpPr>
        <xdr:cNvPr id="471" name="円/楕円 470"/>
        <xdr:cNvSpPr/>
      </xdr:nvSpPr>
      <xdr:spPr>
        <a:xfrm>
          <a:off x="8699500" y="16627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89802</xdr:rowOff>
    </xdr:from>
    <xdr:ext cx="534377" cy="259045"/>
    <xdr:sp macro="" textlink="">
      <xdr:nvSpPr>
        <xdr:cNvPr id="472" name="テキスト ボックス 471"/>
        <xdr:cNvSpPr txBox="1"/>
      </xdr:nvSpPr>
      <xdr:spPr>
        <a:xfrm>
          <a:off x="8483111" y="16720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30,427</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3" name="正方形/長方形 472"/>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4" name="正方形/長方形 473"/>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5" name="正方形/長方形 474"/>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6" name="正方形/長方形 475"/>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7" name="正方形/長方形 476"/>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8" name="正方形/長方形 477"/>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9" name="正方形/長方形 478"/>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1,196</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0" name="正方形/長方形 479"/>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1" name="テキスト ボックス 480"/>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2" name="直線コネクタ 481"/>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3" name="直線コネクタ 482"/>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4" name="テキスト ボックス 483"/>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5" name="直線コネクタ 484"/>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6" name="テキスト ボックス 485"/>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7" name="直線コネクタ 486"/>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88" name="テキスト ボックス 487"/>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89" name="直線コネクタ 488"/>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0" name="テキスト ボックス 489"/>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1" name="直線コネクタ 490"/>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492" name="テキスト ボックス 491"/>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3" name="直線コネクタ 492"/>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4" name="テキスト ボックス 493"/>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5" name="直線コネクタ 49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6" name="テキスト ボックス 495"/>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7"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144582</xdr:rowOff>
    </xdr:from>
    <xdr:to>
      <xdr:col>23</xdr:col>
      <xdr:colOff>516889</xdr:colOff>
      <xdr:row>39</xdr:row>
      <xdr:rowOff>98878</xdr:rowOff>
    </xdr:to>
    <xdr:cxnSp macro="">
      <xdr:nvCxnSpPr>
        <xdr:cNvPr id="498" name="直線コネクタ 497"/>
        <xdr:cNvCxnSpPr/>
      </xdr:nvCxnSpPr>
      <xdr:spPr>
        <a:xfrm flipV="1">
          <a:off x="16317595" y="5288082"/>
          <a:ext cx="1269" cy="1497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102705</xdr:rowOff>
    </xdr:from>
    <xdr:ext cx="249299" cy="259045"/>
    <xdr:sp macro="" textlink="">
      <xdr:nvSpPr>
        <xdr:cNvPr id="499" name="災害復旧事業費最小値テキスト"/>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0" name="直線コネクタ 499"/>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91259</xdr:rowOff>
    </xdr:from>
    <xdr:ext cx="534377" cy="259045"/>
    <xdr:sp macro="" textlink="">
      <xdr:nvSpPr>
        <xdr:cNvPr id="501" name="災害復旧事業費最大値テキスト"/>
        <xdr:cNvSpPr txBox="1"/>
      </xdr:nvSpPr>
      <xdr:spPr>
        <a:xfrm>
          <a:off x="16370300" y="5063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91,701</a:t>
          </a:r>
          <a:endParaRPr kumimoji="1" lang="ja-JP" altLang="en-US" sz="1000" b="1">
            <a:latin typeface="ＭＳ Ｐゴシック"/>
          </a:endParaRPr>
        </a:p>
      </xdr:txBody>
    </xdr:sp>
    <xdr:clientData/>
  </xdr:oneCellAnchor>
  <xdr:twoCellAnchor>
    <xdr:from>
      <xdr:col>23</xdr:col>
      <xdr:colOff>428625</xdr:colOff>
      <xdr:row>30</xdr:row>
      <xdr:rowOff>144582</xdr:rowOff>
    </xdr:from>
    <xdr:to>
      <xdr:col>23</xdr:col>
      <xdr:colOff>606425</xdr:colOff>
      <xdr:row>30</xdr:row>
      <xdr:rowOff>144582</xdr:rowOff>
    </xdr:to>
    <xdr:cxnSp macro="">
      <xdr:nvCxnSpPr>
        <xdr:cNvPr id="502" name="直線コネクタ 501"/>
        <xdr:cNvCxnSpPr/>
      </xdr:nvCxnSpPr>
      <xdr:spPr>
        <a:xfrm>
          <a:off x="16230600" y="5288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98878</xdr:rowOff>
    </xdr:from>
    <xdr:to>
      <xdr:col>23</xdr:col>
      <xdr:colOff>517525</xdr:colOff>
      <xdr:row>39</xdr:row>
      <xdr:rowOff>98878</xdr:rowOff>
    </xdr:to>
    <xdr:cxnSp macro="">
      <xdr:nvCxnSpPr>
        <xdr:cNvPr id="503" name="直線コネクタ 502"/>
        <xdr:cNvCxnSpPr/>
      </xdr:nvCxnSpPr>
      <xdr:spPr>
        <a:xfrm>
          <a:off x="15481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37</xdr:row>
      <xdr:rowOff>170658</xdr:rowOff>
    </xdr:from>
    <xdr:ext cx="469744" cy="259045"/>
    <xdr:sp macro="" textlink="">
      <xdr:nvSpPr>
        <xdr:cNvPr id="504" name="災害復旧事業費平均値テキスト"/>
        <xdr:cNvSpPr txBox="1"/>
      </xdr:nvSpPr>
      <xdr:spPr>
        <a:xfrm>
          <a:off x="16370300" y="651430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4,394</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147781</xdr:rowOff>
    </xdr:from>
    <xdr:to>
      <xdr:col>23</xdr:col>
      <xdr:colOff>568325</xdr:colOff>
      <xdr:row>39</xdr:row>
      <xdr:rowOff>77931</xdr:rowOff>
    </xdr:to>
    <xdr:sp macro="" textlink="">
      <xdr:nvSpPr>
        <xdr:cNvPr id="505" name="フローチャート : 判断 504"/>
        <xdr:cNvSpPr/>
      </xdr:nvSpPr>
      <xdr:spPr>
        <a:xfrm>
          <a:off x="16268700" y="6662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71071</xdr:rowOff>
    </xdr:from>
    <xdr:to>
      <xdr:col>22</xdr:col>
      <xdr:colOff>365125</xdr:colOff>
      <xdr:row>39</xdr:row>
      <xdr:rowOff>98878</xdr:rowOff>
    </xdr:to>
    <xdr:cxnSp macro="">
      <xdr:nvCxnSpPr>
        <xdr:cNvPr id="506" name="直線コネクタ 505"/>
        <xdr:cNvCxnSpPr/>
      </xdr:nvCxnSpPr>
      <xdr:spPr>
        <a:xfrm>
          <a:off x="14592300" y="6757621"/>
          <a:ext cx="889000" cy="2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163668</xdr:rowOff>
    </xdr:from>
    <xdr:to>
      <xdr:col>22</xdr:col>
      <xdr:colOff>415925</xdr:colOff>
      <xdr:row>39</xdr:row>
      <xdr:rowOff>93818</xdr:rowOff>
    </xdr:to>
    <xdr:sp macro="" textlink="">
      <xdr:nvSpPr>
        <xdr:cNvPr id="507" name="フローチャート : 判断 506"/>
        <xdr:cNvSpPr/>
      </xdr:nvSpPr>
      <xdr:spPr>
        <a:xfrm>
          <a:off x="15430500" y="6678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110346</xdr:rowOff>
    </xdr:from>
    <xdr:ext cx="469744" cy="259045"/>
    <xdr:sp macro="" textlink="">
      <xdr:nvSpPr>
        <xdr:cNvPr id="508" name="テキスト ボックス 507"/>
        <xdr:cNvSpPr txBox="1"/>
      </xdr:nvSpPr>
      <xdr:spPr>
        <a:xfrm>
          <a:off x="15246427" y="6453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71071</xdr:rowOff>
    </xdr:from>
    <xdr:to>
      <xdr:col>21</xdr:col>
      <xdr:colOff>161925</xdr:colOff>
      <xdr:row>39</xdr:row>
      <xdr:rowOff>81211</xdr:rowOff>
    </xdr:to>
    <xdr:cxnSp macro="">
      <xdr:nvCxnSpPr>
        <xdr:cNvPr id="509" name="直線コネクタ 508"/>
        <xdr:cNvCxnSpPr/>
      </xdr:nvCxnSpPr>
      <xdr:spPr>
        <a:xfrm flipV="1">
          <a:off x="13703300" y="6757621"/>
          <a:ext cx="889000" cy="1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87088</xdr:rowOff>
    </xdr:from>
    <xdr:to>
      <xdr:col>21</xdr:col>
      <xdr:colOff>212725</xdr:colOff>
      <xdr:row>39</xdr:row>
      <xdr:rowOff>17238</xdr:rowOff>
    </xdr:to>
    <xdr:sp macro="" textlink="">
      <xdr:nvSpPr>
        <xdr:cNvPr id="510" name="フローチャート : 判断 509"/>
        <xdr:cNvSpPr/>
      </xdr:nvSpPr>
      <xdr:spPr>
        <a:xfrm>
          <a:off x="14541500" y="6602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33765</xdr:rowOff>
    </xdr:from>
    <xdr:ext cx="469744" cy="259045"/>
    <xdr:sp macro="" textlink="">
      <xdr:nvSpPr>
        <xdr:cNvPr id="511" name="テキスト ボックス 510"/>
        <xdr:cNvSpPr txBox="1"/>
      </xdr:nvSpPr>
      <xdr:spPr>
        <a:xfrm>
          <a:off x="14357427" y="6377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81211</xdr:rowOff>
    </xdr:from>
    <xdr:to>
      <xdr:col>19</xdr:col>
      <xdr:colOff>644525</xdr:colOff>
      <xdr:row>39</xdr:row>
      <xdr:rowOff>81848</xdr:rowOff>
    </xdr:to>
    <xdr:cxnSp macro="">
      <xdr:nvCxnSpPr>
        <xdr:cNvPr id="512" name="直線コネクタ 511"/>
        <xdr:cNvCxnSpPr/>
      </xdr:nvCxnSpPr>
      <xdr:spPr>
        <a:xfrm flipV="1">
          <a:off x="12814300" y="6767761"/>
          <a:ext cx="889000" cy="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90386</xdr:rowOff>
    </xdr:from>
    <xdr:to>
      <xdr:col>20</xdr:col>
      <xdr:colOff>9525</xdr:colOff>
      <xdr:row>39</xdr:row>
      <xdr:rowOff>20536</xdr:rowOff>
    </xdr:to>
    <xdr:sp macro="" textlink="">
      <xdr:nvSpPr>
        <xdr:cNvPr id="513" name="フローチャート : 判断 512"/>
        <xdr:cNvSpPr/>
      </xdr:nvSpPr>
      <xdr:spPr>
        <a:xfrm>
          <a:off x="13652500" y="660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37063</xdr:rowOff>
    </xdr:from>
    <xdr:ext cx="469744" cy="259045"/>
    <xdr:sp macro="" textlink="">
      <xdr:nvSpPr>
        <xdr:cNvPr id="514" name="テキスト ボックス 513"/>
        <xdr:cNvSpPr txBox="1"/>
      </xdr:nvSpPr>
      <xdr:spPr>
        <a:xfrm>
          <a:off x="13468427" y="638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36567</xdr:rowOff>
    </xdr:from>
    <xdr:to>
      <xdr:col>18</xdr:col>
      <xdr:colOff>492125</xdr:colOff>
      <xdr:row>38</xdr:row>
      <xdr:rowOff>138167</xdr:rowOff>
    </xdr:to>
    <xdr:sp macro="" textlink="">
      <xdr:nvSpPr>
        <xdr:cNvPr id="515" name="フローチャート : 判断 514"/>
        <xdr:cNvSpPr/>
      </xdr:nvSpPr>
      <xdr:spPr>
        <a:xfrm>
          <a:off x="12763500" y="6551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154694</xdr:rowOff>
    </xdr:from>
    <xdr:ext cx="534377" cy="259045"/>
    <xdr:sp macro="" textlink="">
      <xdr:nvSpPr>
        <xdr:cNvPr id="516" name="テキスト ボックス 515"/>
        <xdr:cNvSpPr txBox="1"/>
      </xdr:nvSpPr>
      <xdr:spPr>
        <a:xfrm>
          <a:off x="12547111" y="6326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7" name="テキスト ボックス 51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8" name="テキスト ボックス 51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9" name="テキスト ボックス 51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0" name="テキスト ボックス 51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1" name="テキスト ボックス 52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48078</xdr:rowOff>
    </xdr:from>
    <xdr:to>
      <xdr:col>23</xdr:col>
      <xdr:colOff>568325</xdr:colOff>
      <xdr:row>39</xdr:row>
      <xdr:rowOff>149678</xdr:rowOff>
    </xdr:to>
    <xdr:sp macro="" textlink="">
      <xdr:nvSpPr>
        <xdr:cNvPr id="522" name="円/楕円 521"/>
        <xdr:cNvSpPr/>
      </xdr:nvSpPr>
      <xdr:spPr>
        <a:xfrm>
          <a:off x="16268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134455</xdr:rowOff>
    </xdr:from>
    <xdr:ext cx="249299" cy="259045"/>
    <xdr:sp macro="" textlink="">
      <xdr:nvSpPr>
        <xdr:cNvPr id="523" name="災害復旧事業費該当値テキスト"/>
        <xdr:cNvSpPr txBox="1"/>
      </xdr:nvSpPr>
      <xdr:spPr>
        <a:xfrm>
          <a:off x="16370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48078</xdr:rowOff>
    </xdr:from>
    <xdr:to>
      <xdr:col>22</xdr:col>
      <xdr:colOff>415925</xdr:colOff>
      <xdr:row>39</xdr:row>
      <xdr:rowOff>149678</xdr:rowOff>
    </xdr:to>
    <xdr:sp macro="" textlink="">
      <xdr:nvSpPr>
        <xdr:cNvPr id="524" name="円/楕円 523"/>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39</xdr:row>
      <xdr:rowOff>140805</xdr:rowOff>
    </xdr:from>
    <xdr:ext cx="249299" cy="259045"/>
    <xdr:sp macro="" textlink="">
      <xdr:nvSpPr>
        <xdr:cNvPr id="525" name="テキスト ボックス 524"/>
        <xdr:cNvSpPr txBox="1"/>
      </xdr:nvSpPr>
      <xdr:spPr>
        <a:xfrm>
          <a:off x="15356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20271</xdr:rowOff>
    </xdr:from>
    <xdr:to>
      <xdr:col>21</xdr:col>
      <xdr:colOff>212725</xdr:colOff>
      <xdr:row>39</xdr:row>
      <xdr:rowOff>121871</xdr:rowOff>
    </xdr:to>
    <xdr:sp macro="" textlink="">
      <xdr:nvSpPr>
        <xdr:cNvPr id="526" name="円/楕円 525"/>
        <xdr:cNvSpPr/>
      </xdr:nvSpPr>
      <xdr:spPr>
        <a:xfrm>
          <a:off x="14541500" y="67068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112998</xdr:rowOff>
    </xdr:from>
    <xdr:ext cx="469744" cy="259045"/>
    <xdr:sp macro="" textlink="">
      <xdr:nvSpPr>
        <xdr:cNvPr id="527" name="テキスト ボックス 526"/>
        <xdr:cNvSpPr txBox="1"/>
      </xdr:nvSpPr>
      <xdr:spPr>
        <a:xfrm>
          <a:off x="14357427" y="67995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1,703</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30411</xdr:rowOff>
    </xdr:from>
    <xdr:to>
      <xdr:col>20</xdr:col>
      <xdr:colOff>9525</xdr:colOff>
      <xdr:row>39</xdr:row>
      <xdr:rowOff>132011</xdr:rowOff>
    </xdr:to>
    <xdr:sp macro="" textlink="">
      <xdr:nvSpPr>
        <xdr:cNvPr id="528" name="円/楕円 527"/>
        <xdr:cNvSpPr/>
      </xdr:nvSpPr>
      <xdr:spPr>
        <a:xfrm>
          <a:off x="13652500" y="671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123138</xdr:rowOff>
    </xdr:from>
    <xdr:ext cx="469744" cy="259045"/>
    <xdr:sp macro="" textlink="">
      <xdr:nvSpPr>
        <xdr:cNvPr id="529" name="テキスト ボックス 528"/>
        <xdr:cNvSpPr txBox="1"/>
      </xdr:nvSpPr>
      <xdr:spPr>
        <a:xfrm>
          <a:off x="13468427" y="6809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18</xdr:col>
      <xdr:colOff>390525</xdr:colOff>
      <xdr:row>39</xdr:row>
      <xdr:rowOff>31048</xdr:rowOff>
    </xdr:from>
    <xdr:to>
      <xdr:col>18</xdr:col>
      <xdr:colOff>492125</xdr:colOff>
      <xdr:row>39</xdr:row>
      <xdr:rowOff>132648</xdr:rowOff>
    </xdr:to>
    <xdr:sp macro="" textlink="">
      <xdr:nvSpPr>
        <xdr:cNvPr id="530" name="円/楕円 529"/>
        <xdr:cNvSpPr/>
      </xdr:nvSpPr>
      <xdr:spPr>
        <a:xfrm>
          <a:off x="12763500" y="6717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123775</xdr:rowOff>
    </xdr:from>
    <xdr:ext cx="469744" cy="259045"/>
    <xdr:sp macro="" textlink="">
      <xdr:nvSpPr>
        <xdr:cNvPr id="531" name="テキスト ボックス 530"/>
        <xdr:cNvSpPr txBox="1"/>
      </xdr:nvSpPr>
      <xdr:spPr>
        <a:xfrm>
          <a:off x="12579427" y="6810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2" name="正方形/長方形 53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3" name="正方形/長方形 53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4" name="正方形/長方形 53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5" name="正方形/長方形 53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6" name="正方形/長方形 53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7" name="正方形/長方形 53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8" name="正方形/長方形 53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9" name="正方形/長方形 53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0" name="テキスト ボックス 53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1" name="直線コネクタ 54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59</xdr:row>
      <xdr:rowOff>98878</xdr:rowOff>
    </xdr:from>
    <xdr:to>
      <xdr:col>24</xdr:col>
      <xdr:colOff>644525</xdr:colOff>
      <xdr:row>59</xdr:row>
      <xdr:rowOff>98878</xdr:rowOff>
    </xdr:to>
    <xdr:cxnSp macro="">
      <xdr:nvCxnSpPr>
        <xdr:cNvPr id="542" name="直線コネクタ 541"/>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58</xdr:row>
      <xdr:rowOff>128105</xdr:rowOff>
    </xdr:from>
    <xdr:ext cx="248786" cy="259045"/>
    <xdr:sp macro="" textlink="">
      <xdr:nvSpPr>
        <xdr:cNvPr id="543" name="テキスト ボックス 542"/>
        <xdr:cNvSpPr txBox="1"/>
      </xdr:nvSpPr>
      <xdr:spPr>
        <a:xfrm>
          <a:off x="12197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44" name="直線コネクタ 543"/>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56</xdr:row>
      <xdr:rowOff>144434</xdr:rowOff>
    </xdr:from>
    <xdr:ext cx="248786" cy="259045"/>
    <xdr:sp macro="" textlink="">
      <xdr:nvSpPr>
        <xdr:cNvPr id="545" name="テキスト ボックス 544"/>
        <xdr:cNvSpPr txBox="1"/>
      </xdr:nvSpPr>
      <xdr:spPr>
        <a:xfrm>
          <a:off x="12197214" y="9745634"/>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46" name="直線コネクタ 545"/>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54</xdr:row>
      <xdr:rowOff>160762</xdr:rowOff>
    </xdr:from>
    <xdr:ext cx="248786" cy="259045"/>
    <xdr:sp macro="" textlink="">
      <xdr:nvSpPr>
        <xdr:cNvPr id="547" name="テキスト ボックス 546"/>
        <xdr:cNvSpPr txBox="1"/>
      </xdr:nvSpPr>
      <xdr:spPr>
        <a:xfrm>
          <a:off x="12197214" y="941906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48" name="直線コネクタ 547"/>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5642</xdr:rowOff>
    </xdr:from>
    <xdr:ext cx="248786" cy="259045"/>
    <xdr:sp macro="" textlink="">
      <xdr:nvSpPr>
        <xdr:cNvPr id="549" name="テキスト ボックス 548"/>
        <xdr:cNvSpPr txBox="1"/>
      </xdr:nvSpPr>
      <xdr:spPr>
        <a:xfrm>
          <a:off x="12197214" y="9092492"/>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50" name="直線コネクタ 549"/>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51</xdr:row>
      <xdr:rowOff>21970</xdr:rowOff>
    </xdr:from>
    <xdr:ext cx="248786" cy="259045"/>
    <xdr:sp macro="" textlink="">
      <xdr:nvSpPr>
        <xdr:cNvPr id="551" name="テキスト ボックス 550"/>
        <xdr:cNvSpPr txBox="1"/>
      </xdr:nvSpPr>
      <xdr:spPr>
        <a:xfrm>
          <a:off x="12197214" y="8765920"/>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52" name="直線コネクタ 551"/>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49</xdr:row>
      <xdr:rowOff>38299</xdr:rowOff>
    </xdr:from>
    <xdr:ext cx="312906" cy="259045"/>
    <xdr:sp macro="" textlink="">
      <xdr:nvSpPr>
        <xdr:cNvPr id="553" name="テキスト ボックス 552"/>
        <xdr:cNvSpPr txBox="1"/>
      </xdr:nvSpPr>
      <xdr:spPr>
        <a:xfrm>
          <a:off x="12133094" y="8439349"/>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54" name="直線コネクタ 553"/>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455444</xdr:colOff>
      <xdr:row>47</xdr:row>
      <xdr:rowOff>54627</xdr:rowOff>
    </xdr:from>
    <xdr:ext cx="312906" cy="259045"/>
    <xdr:sp macro="" textlink="">
      <xdr:nvSpPr>
        <xdr:cNvPr id="555" name="テキスト ボックス 554"/>
        <xdr:cNvSpPr txBox="1"/>
      </xdr:nvSpPr>
      <xdr:spPr>
        <a:xfrm>
          <a:off x="12133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56"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59</xdr:row>
      <xdr:rowOff>98878</xdr:rowOff>
    </xdr:from>
    <xdr:to>
      <xdr:col>23</xdr:col>
      <xdr:colOff>516889</xdr:colOff>
      <xdr:row>59</xdr:row>
      <xdr:rowOff>98878</xdr:rowOff>
    </xdr:to>
    <xdr:cxnSp macro="">
      <xdr:nvCxnSpPr>
        <xdr:cNvPr id="557" name="直線コネクタ 556"/>
        <xdr:cNvCxnSpPr/>
      </xdr:nvCxnSpPr>
      <xdr:spPr>
        <a:xfrm>
          <a:off x="16317595" y="10214428"/>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140805</xdr:rowOff>
    </xdr:from>
    <xdr:ext cx="249299" cy="259045"/>
    <xdr:sp macro="" textlink="">
      <xdr:nvSpPr>
        <xdr:cNvPr id="558" name="失業対策事業費最小値テキスト"/>
        <xdr:cNvSpPr txBox="1"/>
      </xdr:nvSpPr>
      <xdr:spPr>
        <a:xfrm>
          <a:off x="1637030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59" name="直線コネクタ 558"/>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57</xdr:row>
      <xdr:rowOff>140805</xdr:rowOff>
    </xdr:from>
    <xdr:ext cx="249299" cy="259045"/>
    <xdr:sp macro="" textlink="">
      <xdr:nvSpPr>
        <xdr:cNvPr id="560" name="失業対策事業費最大値テキスト"/>
        <xdr:cNvSpPr txBox="1"/>
      </xdr:nvSpPr>
      <xdr:spPr>
        <a:xfrm>
          <a:off x="16370300" y="99134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59</xdr:row>
      <xdr:rowOff>98878</xdr:rowOff>
    </xdr:from>
    <xdr:to>
      <xdr:col>23</xdr:col>
      <xdr:colOff>606425</xdr:colOff>
      <xdr:row>59</xdr:row>
      <xdr:rowOff>98878</xdr:rowOff>
    </xdr:to>
    <xdr:cxnSp macro="">
      <xdr:nvCxnSpPr>
        <xdr:cNvPr id="561" name="直線コネクタ 560"/>
        <xdr:cNvCxnSpPr/>
      </xdr:nvCxnSpPr>
      <xdr:spPr>
        <a:xfrm>
          <a:off x="16230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59</xdr:row>
      <xdr:rowOff>98878</xdr:rowOff>
    </xdr:from>
    <xdr:to>
      <xdr:col>23</xdr:col>
      <xdr:colOff>517525</xdr:colOff>
      <xdr:row>59</xdr:row>
      <xdr:rowOff>98878</xdr:rowOff>
    </xdr:to>
    <xdr:cxnSp macro="">
      <xdr:nvCxnSpPr>
        <xdr:cNvPr id="562" name="直線コネクタ 561"/>
        <xdr:cNvCxnSpPr/>
      </xdr:nvCxnSpPr>
      <xdr:spPr>
        <a:xfrm>
          <a:off x="15481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26505</xdr:rowOff>
    </xdr:from>
    <xdr:ext cx="249299" cy="259045"/>
    <xdr:sp macro="" textlink="">
      <xdr:nvSpPr>
        <xdr:cNvPr id="563" name="失業対策事業費平均値テキスト"/>
        <xdr:cNvSpPr txBox="1"/>
      </xdr:nvSpPr>
      <xdr:spPr>
        <a:xfrm>
          <a:off x="16370300" y="10142055"/>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64" name="フローチャート : 判断 563"/>
        <xdr:cNvSpPr/>
      </xdr:nvSpPr>
      <xdr:spPr>
        <a:xfrm>
          <a:off x="16268700" y="10163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59</xdr:row>
      <xdr:rowOff>98878</xdr:rowOff>
    </xdr:from>
    <xdr:to>
      <xdr:col>22</xdr:col>
      <xdr:colOff>365125</xdr:colOff>
      <xdr:row>59</xdr:row>
      <xdr:rowOff>98878</xdr:rowOff>
    </xdr:to>
    <xdr:cxnSp macro="">
      <xdr:nvCxnSpPr>
        <xdr:cNvPr id="565" name="直線コネクタ 564"/>
        <xdr:cNvCxnSpPr/>
      </xdr:nvCxnSpPr>
      <xdr:spPr>
        <a:xfrm>
          <a:off x="14592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50</xdr:row>
      <xdr:rowOff>121557</xdr:rowOff>
    </xdr:from>
    <xdr:to>
      <xdr:col>22</xdr:col>
      <xdr:colOff>415925</xdr:colOff>
      <xdr:row>51</xdr:row>
      <xdr:rowOff>51707</xdr:rowOff>
    </xdr:to>
    <xdr:sp macro="" textlink="">
      <xdr:nvSpPr>
        <xdr:cNvPr id="566" name="フローチャート : 判断 565"/>
        <xdr:cNvSpPr/>
      </xdr:nvSpPr>
      <xdr:spPr>
        <a:xfrm>
          <a:off x="15430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49</xdr:row>
      <xdr:rowOff>68234</xdr:rowOff>
    </xdr:from>
    <xdr:ext cx="249299" cy="259045"/>
    <xdr:sp macro="" textlink="">
      <xdr:nvSpPr>
        <xdr:cNvPr id="567" name="テキスト ボックス 566"/>
        <xdr:cNvSpPr txBox="1"/>
      </xdr:nvSpPr>
      <xdr:spPr>
        <a:xfrm>
          <a:off x="15356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twoCellAnchor>
    <xdr:from>
      <xdr:col>19</xdr:col>
      <xdr:colOff>644525</xdr:colOff>
      <xdr:row>59</xdr:row>
      <xdr:rowOff>98878</xdr:rowOff>
    </xdr:from>
    <xdr:to>
      <xdr:col>21</xdr:col>
      <xdr:colOff>161925</xdr:colOff>
      <xdr:row>59</xdr:row>
      <xdr:rowOff>98878</xdr:rowOff>
    </xdr:to>
    <xdr:cxnSp macro="">
      <xdr:nvCxnSpPr>
        <xdr:cNvPr id="568" name="直線コネクタ 567"/>
        <xdr:cNvCxnSpPr/>
      </xdr:nvCxnSpPr>
      <xdr:spPr>
        <a:xfrm>
          <a:off x="13703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72572</xdr:rowOff>
    </xdr:from>
    <xdr:to>
      <xdr:col>21</xdr:col>
      <xdr:colOff>212725</xdr:colOff>
      <xdr:row>57</xdr:row>
      <xdr:rowOff>2722</xdr:rowOff>
    </xdr:to>
    <xdr:sp macro="" textlink="">
      <xdr:nvSpPr>
        <xdr:cNvPr id="569" name="フローチャート : 判断 568"/>
        <xdr:cNvSpPr/>
      </xdr:nvSpPr>
      <xdr:spPr>
        <a:xfrm>
          <a:off x="14541500" y="9673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19249</xdr:rowOff>
    </xdr:from>
    <xdr:ext cx="249299" cy="259045"/>
    <xdr:sp macro="" textlink="">
      <xdr:nvSpPr>
        <xdr:cNvPr id="570" name="テキスト ボックス 569"/>
        <xdr:cNvSpPr txBox="1"/>
      </xdr:nvSpPr>
      <xdr:spPr>
        <a:xfrm>
          <a:off x="14467649" y="944899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a:t>
          </a:r>
          <a:endParaRPr kumimoji="1" lang="ja-JP" altLang="en-US" sz="1000" b="1">
            <a:solidFill>
              <a:srgbClr val="000080"/>
            </a:solidFill>
            <a:latin typeface="ＭＳ Ｐゴシック"/>
          </a:endParaRPr>
        </a:p>
      </xdr:txBody>
    </xdr:sp>
    <xdr:clientData/>
  </xdr:oneCellAnchor>
  <xdr:twoCellAnchor>
    <xdr:from>
      <xdr:col>18</xdr:col>
      <xdr:colOff>441325</xdr:colOff>
      <xdr:row>59</xdr:row>
      <xdr:rowOff>98878</xdr:rowOff>
    </xdr:from>
    <xdr:to>
      <xdr:col>19</xdr:col>
      <xdr:colOff>644525</xdr:colOff>
      <xdr:row>59</xdr:row>
      <xdr:rowOff>98878</xdr:rowOff>
    </xdr:to>
    <xdr:cxnSp macro="">
      <xdr:nvCxnSpPr>
        <xdr:cNvPr id="571" name="直線コネクタ 570"/>
        <xdr:cNvCxnSpPr/>
      </xdr:nvCxnSpPr>
      <xdr:spPr>
        <a:xfrm>
          <a:off x="12814300" y="10214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53</xdr:row>
      <xdr:rowOff>97065</xdr:rowOff>
    </xdr:from>
    <xdr:to>
      <xdr:col>20</xdr:col>
      <xdr:colOff>9525</xdr:colOff>
      <xdr:row>54</xdr:row>
      <xdr:rowOff>27215</xdr:rowOff>
    </xdr:to>
    <xdr:sp macro="" textlink="">
      <xdr:nvSpPr>
        <xdr:cNvPr id="572" name="フローチャート : 判断 571"/>
        <xdr:cNvSpPr/>
      </xdr:nvSpPr>
      <xdr:spPr>
        <a:xfrm>
          <a:off x="13652500" y="9183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52</xdr:row>
      <xdr:rowOff>43742</xdr:rowOff>
    </xdr:from>
    <xdr:ext cx="249299" cy="259045"/>
    <xdr:sp macro="" textlink="">
      <xdr:nvSpPr>
        <xdr:cNvPr id="573" name="テキスト ボックス 572"/>
        <xdr:cNvSpPr txBox="1"/>
      </xdr:nvSpPr>
      <xdr:spPr>
        <a:xfrm>
          <a:off x="13578649" y="895914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a:t>
          </a:r>
          <a:endParaRPr kumimoji="1" lang="ja-JP" altLang="en-US" sz="1000" b="1">
            <a:solidFill>
              <a:srgbClr val="000080"/>
            </a:solidFill>
            <a:latin typeface="ＭＳ Ｐゴシック"/>
          </a:endParaRPr>
        </a:p>
      </xdr:txBody>
    </xdr:sp>
    <xdr:clientData/>
  </xdr:oneCellAnchor>
  <xdr:twoCellAnchor>
    <xdr:from>
      <xdr:col>18</xdr:col>
      <xdr:colOff>390525</xdr:colOff>
      <xdr:row>50</xdr:row>
      <xdr:rowOff>121557</xdr:rowOff>
    </xdr:from>
    <xdr:to>
      <xdr:col>18</xdr:col>
      <xdr:colOff>492125</xdr:colOff>
      <xdr:row>51</xdr:row>
      <xdr:rowOff>51707</xdr:rowOff>
    </xdr:to>
    <xdr:sp macro="" textlink="">
      <xdr:nvSpPr>
        <xdr:cNvPr id="574" name="フローチャート : 判断 573"/>
        <xdr:cNvSpPr/>
      </xdr:nvSpPr>
      <xdr:spPr>
        <a:xfrm>
          <a:off x="12763500" y="86940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49</xdr:row>
      <xdr:rowOff>68234</xdr:rowOff>
    </xdr:from>
    <xdr:ext cx="249299" cy="259045"/>
    <xdr:sp macro="" textlink="">
      <xdr:nvSpPr>
        <xdr:cNvPr id="575" name="テキスト ボックス 574"/>
        <xdr:cNvSpPr txBox="1"/>
      </xdr:nvSpPr>
      <xdr:spPr>
        <a:xfrm>
          <a:off x="12689649" y="846928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76" name="テキスト ボックス 575"/>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77" name="テキスト ボックス 576"/>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8" name="テキスト ボックス 577"/>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9" name="テキスト ボックス 578"/>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0" name="テキスト ボックス 579"/>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59</xdr:row>
      <xdr:rowOff>48078</xdr:rowOff>
    </xdr:from>
    <xdr:to>
      <xdr:col>23</xdr:col>
      <xdr:colOff>568325</xdr:colOff>
      <xdr:row>59</xdr:row>
      <xdr:rowOff>149678</xdr:rowOff>
    </xdr:to>
    <xdr:sp macro="" textlink="">
      <xdr:nvSpPr>
        <xdr:cNvPr id="581" name="円/楕円 580"/>
        <xdr:cNvSpPr/>
      </xdr:nvSpPr>
      <xdr:spPr>
        <a:xfrm>
          <a:off x="16268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58</xdr:row>
      <xdr:rowOff>83655</xdr:rowOff>
    </xdr:from>
    <xdr:ext cx="249299" cy="259045"/>
    <xdr:sp macro="" textlink="">
      <xdr:nvSpPr>
        <xdr:cNvPr id="582" name="失業対策事業費該当値テキスト"/>
        <xdr:cNvSpPr txBox="1"/>
      </xdr:nvSpPr>
      <xdr:spPr>
        <a:xfrm>
          <a:off x="16370300" y="100277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59</xdr:row>
      <xdr:rowOff>48078</xdr:rowOff>
    </xdr:from>
    <xdr:to>
      <xdr:col>22</xdr:col>
      <xdr:colOff>415925</xdr:colOff>
      <xdr:row>59</xdr:row>
      <xdr:rowOff>149678</xdr:rowOff>
    </xdr:to>
    <xdr:sp macro="" textlink="">
      <xdr:nvSpPr>
        <xdr:cNvPr id="583" name="円/楕円 582"/>
        <xdr:cNvSpPr/>
      </xdr:nvSpPr>
      <xdr:spPr>
        <a:xfrm>
          <a:off x="15430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59</xdr:row>
      <xdr:rowOff>140805</xdr:rowOff>
    </xdr:from>
    <xdr:ext cx="249299" cy="259045"/>
    <xdr:sp macro="" textlink="">
      <xdr:nvSpPr>
        <xdr:cNvPr id="584" name="テキスト ボックス 583"/>
        <xdr:cNvSpPr txBox="1"/>
      </xdr:nvSpPr>
      <xdr:spPr>
        <a:xfrm>
          <a:off x="15356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59</xdr:row>
      <xdr:rowOff>48078</xdr:rowOff>
    </xdr:from>
    <xdr:to>
      <xdr:col>21</xdr:col>
      <xdr:colOff>212725</xdr:colOff>
      <xdr:row>59</xdr:row>
      <xdr:rowOff>149678</xdr:rowOff>
    </xdr:to>
    <xdr:sp macro="" textlink="">
      <xdr:nvSpPr>
        <xdr:cNvPr id="585" name="円/楕円 584"/>
        <xdr:cNvSpPr/>
      </xdr:nvSpPr>
      <xdr:spPr>
        <a:xfrm>
          <a:off x="14541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59</xdr:row>
      <xdr:rowOff>140805</xdr:rowOff>
    </xdr:from>
    <xdr:ext cx="249299" cy="259045"/>
    <xdr:sp macro="" textlink="">
      <xdr:nvSpPr>
        <xdr:cNvPr id="586" name="テキスト ボックス 585"/>
        <xdr:cNvSpPr txBox="1"/>
      </xdr:nvSpPr>
      <xdr:spPr>
        <a:xfrm>
          <a:off x="14467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59</xdr:row>
      <xdr:rowOff>48078</xdr:rowOff>
    </xdr:from>
    <xdr:to>
      <xdr:col>20</xdr:col>
      <xdr:colOff>9525</xdr:colOff>
      <xdr:row>59</xdr:row>
      <xdr:rowOff>149678</xdr:rowOff>
    </xdr:to>
    <xdr:sp macro="" textlink="">
      <xdr:nvSpPr>
        <xdr:cNvPr id="587" name="円/楕円 586"/>
        <xdr:cNvSpPr/>
      </xdr:nvSpPr>
      <xdr:spPr>
        <a:xfrm>
          <a:off x="1365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59</xdr:row>
      <xdr:rowOff>140805</xdr:rowOff>
    </xdr:from>
    <xdr:ext cx="249299" cy="259045"/>
    <xdr:sp macro="" textlink="">
      <xdr:nvSpPr>
        <xdr:cNvPr id="588" name="テキスト ボックス 587"/>
        <xdr:cNvSpPr txBox="1"/>
      </xdr:nvSpPr>
      <xdr:spPr>
        <a:xfrm>
          <a:off x="13578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59</xdr:row>
      <xdr:rowOff>48078</xdr:rowOff>
    </xdr:from>
    <xdr:to>
      <xdr:col>18</xdr:col>
      <xdr:colOff>492125</xdr:colOff>
      <xdr:row>59</xdr:row>
      <xdr:rowOff>149678</xdr:rowOff>
    </xdr:to>
    <xdr:sp macro="" textlink="">
      <xdr:nvSpPr>
        <xdr:cNvPr id="589" name="円/楕円 588"/>
        <xdr:cNvSpPr/>
      </xdr:nvSpPr>
      <xdr:spPr>
        <a:xfrm>
          <a:off x="12763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59</xdr:row>
      <xdr:rowOff>140805</xdr:rowOff>
    </xdr:from>
    <xdr:ext cx="249299" cy="259045"/>
    <xdr:sp macro="" textlink="">
      <xdr:nvSpPr>
        <xdr:cNvPr id="590" name="テキスト ボックス 589"/>
        <xdr:cNvSpPr txBox="1"/>
      </xdr:nvSpPr>
      <xdr:spPr>
        <a:xfrm>
          <a:off x="12689649"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1" name="正方形/長方形 590"/>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92" name="正方形/長方形 591"/>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93" name="正方形/長方形 592"/>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94" name="正方形/長方形 593"/>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95" name="正方形/長方形 594"/>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96" name="正方形/長方形 595"/>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97" name="正方形/長方形 596"/>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61,021</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8" name="正方形/長方形 597"/>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9" name="テキスト ボックス 598"/>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0" name="直線コネクタ 599"/>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1" name="直線コネクタ 600"/>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02" name="テキスト ボックス 601"/>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03" name="直線コネクタ 602"/>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04" name="テキスト ボックス 603"/>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05" name="直線コネクタ 604"/>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06" name="テキスト ボックス 605"/>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07" name="直線コネクタ 606"/>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08" name="テキスト ボックス 607"/>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09" name="直線コネクタ 608"/>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0" name="テキスト ボックス 609"/>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1" name="直線コネクタ 610"/>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12" name="テキスト ボックス 611"/>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13"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81491</xdr:rowOff>
    </xdr:from>
    <xdr:to>
      <xdr:col>23</xdr:col>
      <xdr:colOff>516889</xdr:colOff>
      <xdr:row>78</xdr:row>
      <xdr:rowOff>45608</xdr:rowOff>
    </xdr:to>
    <xdr:cxnSp macro="">
      <xdr:nvCxnSpPr>
        <xdr:cNvPr id="614" name="直線コネクタ 613"/>
        <xdr:cNvCxnSpPr/>
      </xdr:nvCxnSpPr>
      <xdr:spPr>
        <a:xfrm flipV="1">
          <a:off x="16317595" y="12254441"/>
          <a:ext cx="1269" cy="116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49435</xdr:rowOff>
    </xdr:from>
    <xdr:ext cx="534377" cy="259045"/>
    <xdr:sp macro="" textlink="">
      <xdr:nvSpPr>
        <xdr:cNvPr id="615" name="公債費最小値テキスト"/>
        <xdr:cNvSpPr txBox="1"/>
      </xdr:nvSpPr>
      <xdr:spPr>
        <a:xfrm>
          <a:off x="16370300" y="13422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23</xdr:col>
      <xdr:colOff>428625</xdr:colOff>
      <xdr:row>78</xdr:row>
      <xdr:rowOff>45608</xdr:rowOff>
    </xdr:from>
    <xdr:to>
      <xdr:col>23</xdr:col>
      <xdr:colOff>606425</xdr:colOff>
      <xdr:row>78</xdr:row>
      <xdr:rowOff>45608</xdr:rowOff>
    </xdr:to>
    <xdr:cxnSp macro="">
      <xdr:nvCxnSpPr>
        <xdr:cNvPr id="616" name="直線コネクタ 615"/>
        <xdr:cNvCxnSpPr/>
      </xdr:nvCxnSpPr>
      <xdr:spPr>
        <a:xfrm>
          <a:off x="16230600" y="13418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70</xdr:row>
      <xdr:rowOff>28168</xdr:rowOff>
    </xdr:from>
    <xdr:ext cx="599010" cy="259045"/>
    <xdr:sp macro="" textlink="">
      <xdr:nvSpPr>
        <xdr:cNvPr id="617" name="公債費最大値テキスト"/>
        <xdr:cNvSpPr txBox="1"/>
      </xdr:nvSpPr>
      <xdr:spPr>
        <a:xfrm>
          <a:off x="16370300" y="12029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175,139</a:t>
          </a:r>
          <a:endParaRPr kumimoji="1" lang="ja-JP" altLang="en-US" sz="1000" b="1">
            <a:latin typeface="ＭＳ Ｐゴシック"/>
          </a:endParaRPr>
        </a:p>
      </xdr:txBody>
    </xdr:sp>
    <xdr:clientData/>
  </xdr:oneCellAnchor>
  <xdr:twoCellAnchor>
    <xdr:from>
      <xdr:col>23</xdr:col>
      <xdr:colOff>428625</xdr:colOff>
      <xdr:row>71</xdr:row>
      <xdr:rowOff>81491</xdr:rowOff>
    </xdr:from>
    <xdr:to>
      <xdr:col>23</xdr:col>
      <xdr:colOff>606425</xdr:colOff>
      <xdr:row>71</xdr:row>
      <xdr:rowOff>81491</xdr:rowOff>
    </xdr:to>
    <xdr:cxnSp macro="">
      <xdr:nvCxnSpPr>
        <xdr:cNvPr id="618" name="直線コネクタ 617"/>
        <xdr:cNvCxnSpPr/>
      </xdr:nvCxnSpPr>
      <xdr:spPr>
        <a:xfrm>
          <a:off x="16230600" y="12254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76</xdr:row>
      <xdr:rowOff>168892</xdr:rowOff>
    </xdr:from>
    <xdr:to>
      <xdr:col>23</xdr:col>
      <xdr:colOff>517525</xdr:colOff>
      <xdr:row>77</xdr:row>
      <xdr:rowOff>16325</xdr:rowOff>
    </xdr:to>
    <xdr:cxnSp macro="">
      <xdr:nvCxnSpPr>
        <xdr:cNvPr id="619" name="直線コネクタ 618"/>
        <xdr:cNvCxnSpPr/>
      </xdr:nvCxnSpPr>
      <xdr:spPr>
        <a:xfrm flipV="1">
          <a:off x="15481300" y="13199092"/>
          <a:ext cx="838200" cy="1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75</xdr:row>
      <xdr:rowOff>72541</xdr:rowOff>
    </xdr:from>
    <xdr:ext cx="534377" cy="259045"/>
    <xdr:sp macro="" textlink="">
      <xdr:nvSpPr>
        <xdr:cNvPr id="620" name="公債費平均値テキスト"/>
        <xdr:cNvSpPr txBox="1"/>
      </xdr:nvSpPr>
      <xdr:spPr>
        <a:xfrm>
          <a:off x="16370300" y="129312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60,149</a:t>
          </a:r>
          <a:endParaRPr kumimoji="1" lang="ja-JP" altLang="en-US" sz="1000" b="1">
            <a:solidFill>
              <a:srgbClr val="000080"/>
            </a:solidFill>
            <a:latin typeface="ＭＳ Ｐゴシック"/>
          </a:endParaRPr>
        </a:p>
      </xdr:txBody>
    </xdr:sp>
    <xdr:clientData/>
  </xdr:oneCellAnchor>
  <xdr:twoCellAnchor>
    <xdr:from>
      <xdr:col>23</xdr:col>
      <xdr:colOff>466725</xdr:colOff>
      <xdr:row>76</xdr:row>
      <xdr:rowOff>49665</xdr:rowOff>
    </xdr:from>
    <xdr:to>
      <xdr:col>23</xdr:col>
      <xdr:colOff>568325</xdr:colOff>
      <xdr:row>76</xdr:row>
      <xdr:rowOff>151265</xdr:rowOff>
    </xdr:to>
    <xdr:sp macro="" textlink="">
      <xdr:nvSpPr>
        <xdr:cNvPr id="621" name="フローチャート : 判断 620"/>
        <xdr:cNvSpPr/>
      </xdr:nvSpPr>
      <xdr:spPr>
        <a:xfrm>
          <a:off x="16268700" y="1307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77</xdr:row>
      <xdr:rowOff>16325</xdr:rowOff>
    </xdr:from>
    <xdr:to>
      <xdr:col>22</xdr:col>
      <xdr:colOff>365125</xdr:colOff>
      <xdr:row>77</xdr:row>
      <xdr:rowOff>29454</xdr:rowOff>
    </xdr:to>
    <xdr:cxnSp macro="">
      <xdr:nvCxnSpPr>
        <xdr:cNvPr id="622" name="直線コネクタ 621"/>
        <xdr:cNvCxnSpPr/>
      </xdr:nvCxnSpPr>
      <xdr:spPr>
        <a:xfrm flipV="1">
          <a:off x="14592300" y="13217975"/>
          <a:ext cx="889000" cy="1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76</xdr:row>
      <xdr:rowOff>92275</xdr:rowOff>
    </xdr:from>
    <xdr:to>
      <xdr:col>22</xdr:col>
      <xdr:colOff>415925</xdr:colOff>
      <xdr:row>77</xdr:row>
      <xdr:rowOff>22425</xdr:rowOff>
    </xdr:to>
    <xdr:sp macro="" textlink="">
      <xdr:nvSpPr>
        <xdr:cNvPr id="623" name="フローチャート : 判断 622"/>
        <xdr:cNvSpPr/>
      </xdr:nvSpPr>
      <xdr:spPr>
        <a:xfrm>
          <a:off x="15430500" y="13122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75</xdr:row>
      <xdr:rowOff>38953</xdr:rowOff>
    </xdr:from>
    <xdr:ext cx="534377" cy="259045"/>
    <xdr:sp macro="" textlink="">
      <xdr:nvSpPr>
        <xdr:cNvPr id="624" name="テキスト ボックス 623"/>
        <xdr:cNvSpPr txBox="1"/>
      </xdr:nvSpPr>
      <xdr:spPr>
        <a:xfrm>
          <a:off x="15214111" y="12897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29454</xdr:rowOff>
    </xdr:from>
    <xdr:to>
      <xdr:col>21</xdr:col>
      <xdr:colOff>161925</xdr:colOff>
      <xdr:row>77</xdr:row>
      <xdr:rowOff>84424</xdr:rowOff>
    </xdr:to>
    <xdr:cxnSp macro="">
      <xdr:nvCxnSpPr>
        <xdr:cNvPr id="625" name="直線コネクタ 624"/>
        <xdr:cNvCxnSpPr/>
      </xdr:nvCxnSpPr>
      <xdr:spPr>
        <a:xfrm flipV="1">
          <a:off x="13703300" y="13231104"/>
          <a:ext cx="889000" cy="5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162951</xdr:rowOff>
    </xdr:from>
    <xdr:to>
      <xdr:col>21</xdr:col>
      <xdr:colOff>212725</xdr:colOff>
      <xdr:row>76</xdr:row>
      <xdr:rowOff>93101</xdr:rowOff>
    </xdr:to>
    <xdr:sp macro="" textlink="">
      <xdr:nvSpPr>
        <xdr:cNvPr id="626" name="フローチャート : 判断 625"/>
        <xdr:cNvSpPr/>
      </xdr:nvSpPr>
      <xdr:spPr>
        <a:xfrm>
          <a:off x="14541500" y="130217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109628</xdr:rowOff>
    </xdr:from>
    <xdr:ext cx="534377" cy="259045"/>
    <xdr:sp macro="" textlink="">
      <xdr:nvSpPr>
        <xdr:cNvPr id="627" name="テキスト ボックス 626"/>
        <xdr:cNvSpPr txBox="1"/>
      </xdr:nvSpPr>
      <xdr:spPr>
        <a:xfrm>
          <a:off x="14325111" y="12796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67,782</a:t>
          </a:r>
          <a:endParaRPr kumimoji="1" lang="ja-JP" altLang="en-US" sz="1000" b="1">
            <a:solidFill>
              <a:srgbClr val="000080"/>
            </a:solidFill>
            <a:latin typeface="ＭＳ Ｐゴシック"/>
          </a:endParaRPr>
        </a:p>
      </xdr:txBody>
    </xdr:sp>
    <xdr:clientData/>
  </xdr:oneCellAnchor>
  <xdr:twoCellAnchor>
    <xdr:from>
      <xdr:col>18</xdr:col>
      <xdr:colOff>441325</xdr:colOff>
      <xdr:row>77</xdr:row>
      <xdr:rowOff>24919</xdr:rowOff>
    </xdr:from>
    <xdr:to>
      <xdr:col>19</xdr:col>
      <xdr:colOff>644525</xdr:colOff>
      <xdr:row>77</xdr:row>
      <xdr:rowOff>84424</xdr:rowOff>
    </xdr:to>
    <xdr:cxnSp macro="">
      <xdr:nvCxnSpPr>
        <xdr:cNvPr id="628" name="直線コネクタ 627"/>
        <xdr:cNvCxnSpPr/>
      </xdr:nvCxnSpPr>
      <xdr:spPr>
        <a:xfrm>
          <a:off x="12814300" y="13226569"/>
          <a:ext cx="889000" cy="5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158852</xdr:rowOff>
    </xdr:from>
    <xdr:to>
      <xdr:col>20</xdr:col>
      <xdr:colOff>9525</xdr:colOff>
      <xdr:row>76</xdr:row>
      <xdr:rowOff>89002</xdr:rowOff>
    </xdr:to>
    <xdr:sp macro="" textlink="">
      <xdr:nvSpPr>
        <xdr:cNvPr id="629" name="フローチャート : 判断 628"/>
        <xdr:cNvSpPr/>
      </xdr:nvSpPr>
      <xdr:spPr>
        <a:xfrm>
          <a:off x="13652500" y="1301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105529</xdr:rowOff>
    </xdr:from>
    <xdr:ext cx="534377" cy="259045"/>
    <xdr:sp macro="" textlink="">
      <xdr:nvSpPr>
        <xdr:cNvPr id="630" name="テキスト ボックス 629"/>
        <xdr:cNvSpPr txBox="1"/>
      </xdr:nvSpPr>
      <xdr:spPr>
        <a:xfrm>
          <a:off x="13436111" y="127928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157229</xdr:rowOff>
    </xdr:from>
    <xdr:to>
      <xdr:col>18</xdr:col>
      <xdr:colOff>492125</xdr:colOff>
      <xdr:row>76</xdr:row>
      <xdr:rowOff>87379</xdr:rowOff>
    </xdr:to>
    <xdr:sp macro="" textlink="">
      <xdr:nvSpPr>
        <xdr:cNvPr id="631" name="フローチャート : 判断 630"/>
        <xdr:cNvSpPr/>
      </xdr:nvSpPr>
      <xdr:spPr>
        <a:xfrm>
          <a:off x="12763500" y="13015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103905</xdr:rowOff>
    </xdr:from>
    <xdr:ext cx="534377" cy="259045"/>
    <xdr:sp macro="" textlink="">
      <xdr:nvSpPr>
        <xdr:cNvPr id="632" name="テキスト ボックス 631"/>
        <xdr:cNvSpPr txBox="1"/>
      </xdr:nvSpPr>
      <xdr:spPr>
        <a:xfrm>
          <a:off x="12547111" y="12791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68,533</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33" name="テキスト ボックス 632"/>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34" name="テキスト ボックス 633"/>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35" name="テキスト ボックス 634"/>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6" name="テキスト ボックス 635"/>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7" name="テキスト ボックス 636"/>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76</xdr:row>
      <xdr:rowOff>118092</xdr:rowOff>
    </xdr:from>
    <xdr:to>
      <xdr:col>23</xdr:col>
      <xdr:colOff>568325</xdr:colOff>
      <xdr:row>77</xdr:row>
      <xdr:rowOff>48242</xdr:rowOff>
    </xdr:to>
    <xdr:sp macro="" textlink="">
      <xdr:nvSpPr>
        <xdr:cNvPr id="638" name="円/楕円 637"/>
        <xdr:cNvSpPr/>
      </xdr:nvSpPr>
      <xdr:spPr>
        <a:xfrm>
          <a:off x="16268700" y="1314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76</xdr:row>
      <xdr:rowOff>96519</xdr:rowOff>
    </xdr:from>
    <xdr:ext cx="534377" cy="259045"/>
    <xdr:sp macro="" textlink="">
      <xdr:nvSpPr>
        <xdr:cNvPr id="639" name="公債費該当値テキスト"/>
        <xdr:cNvSpPr txBox="1"/>
      </xdr:nvSpPr>
      <xdr:spPr>
        <a:xfrm>
          <a:off x="16370300" y="13126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51,169</a:t>
          </a:r>
          <a:endParaRPr kumimoji="1" lang="ja-JP" altLang="en-US" sz="1000" b="1">
            <a:solidFill>
              <a:srgbClr val="FF0000"/>
            </a:solidFill>
            <a:latin typeface="ＭＳ Ｐゴシック"/>
          </a:endParaRPr>
        </a:p>
      </xdr:txBody>
    </xdr:sp>
    <xdr:clientData/>
  </xdr:oneCellAnchor>
  <xdr:twoCellAnchor>
    <xdr:from>
      <xdr:col>22</xdr:col>
      <xdr:colOff>314325</xdr:colOff>
      <xdr:row>76</xdr:row>
      <xdr:rowOff>136975</xdr:rowOff>
    </xdr:from>
    <xdr:to>
      <xdr:col>22</xdr:col>
      <xdr:colOff>415925</xdr:colOff>
      <xdr:row>77</xdr:row>
      <xdr:rowOff>67125</xdr:rowOff>
    </xdr:to>
    <xdr:sp macro="" textlink="">
      <xdr:nvSpPr>
        <xdr:cNvPr id="640" name="円/楕円 639"/>
        <xdr:cNvSpPr/>
      </xdr:nvSpPr>
      <xdr:spPr>
        <a:xfrm>
          <a:off x="15430500" y="1316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77</xdr:row>
      <xdr:rowOff>58252</xdr:rowOff>
    </xdr:from>
    <xdr:ext cx="534377" cy="259045"/>
    <xdr:sp macro="" textlink="">
      <xdr:nvSpPr>
        <xdr:cNvPr id="641" name="テキスト ボックス 640"/>
        <xdr:cNvSpPr txBox="1"/>
      </xdr:nvSpPr>
      <xdr:spPr>
        <a:xfrm>
          <a:off x="15214111" y="13259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48,691</a:t>
          </a:r>
          <a:endParaRPr kumimoji="1" lang="ja-JP" altLang="en-US" sz="1000" b="1">
            <a:solidFill>
              <a:srgbClr val="FF0000"/>
            </a:solidFill>
            <a:latin typeface="ＭＳ Ｐゴシック"/>
          </a:endParaRPr>
        </a:p>
      </xdr:txBody>
    </xdr:sp>
    <xdr:clientData/>
  </xdr:oneCellAnchor>
  <xdr:twoCellAnchor>
    <xdr:from>
      <xdr:col>21</xdr:col>
      <xdr:colOff>111125</xdr:colOff>
      <xdr:row>76</xdr:row>
      <xdr:rowOff>150104</xdr:rowOff>
    </xdr:from>
    <xdr:to>
      <xdr:col>21</xdr:col>
      <xdr:colOff>212725</xdr:colOff>
      <xdr:row>77</xdr:row>
      <xdr:rowOff>80254</xdr:rowOff>
    </xdr:to>
    <xdr:sp macro="" textlink="">
      <xdr:nvSpPr>
        <xdr:cNvPr id="642" name="円/楕円 641"/>
        <xdr:cNvSpPr/>
      </xdr:nvSpPr>
      <xdr:spPr>
        <a:xfrm>
          <a:off x="14541500" y="13180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77</xdr:row>
      <xdr:rowOff>71381</xdr:rowOff>
    </xdr:from>
    <xdr:ext cx="534377" cy="259045"/>
    <xdr:sp macro="" textlink="">
      <xdr:nvSpPr>
        <xdr:cNvPr id="643" name="テキスト ボックス 642"/>
        <xdr:cNvSpPr txBox="1"/>
      </xdr:nvSpPr>
      <xdr:spPr>
        <a:xfrm>
          <a:off x="14325111" y="13273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46,968</a:t>
          </a:r>
          <a:endParaRPr kumimoji="1" lang="ja-JP" altLang="en-US" sz="1000" b="1">
            <a:solidFill>
              <a:srgbClr val="FF0000"/>
            </a:solidFill>
            <a:latin typeface="ＭＳ Ｐゴシック"/>
          </a:endParaRPr>
        </a:p>
      </xdr:txBody>
    </xdr:sp>
    <xdr:clientData/>
  </xdr:oneCellAnchor>
  <xdr:twoCellAnchor>
    <xdr:from>
      <xdr:col>19</xdr:col>
      <xdr:colOff>593725</xdr:colOff>
      <xdr:row>77</xdr:row>
      <xdr:rowOff>33624</xdr:rowOff>
    </xdr:from>
    <xdr:to>
      <xdr:col>20</xdr:col>
      <xdr:colOff>9525</xdr:colOff>
      <xdr:row>77</xdr:row>
      <xdr:rowOff>135224</xdr:rowOff>
    </xdr:to>
    <xdr:sp macro="" textlink="">
      <xdr:nvSpPr>
        <xdr:cNvPr id="644" name="円/楕円 643"/>
        <xdr:cNvSpPr/>
      </xdr:nvSpPr>
      <xdr:spPr>
        <a:xfrm>
          <a:off x="13652500" y="13235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77</xdr:row>
      <xdr:rowOff>126351</xdr:rowOff>
    </xdr:from>
    <xdr:ext cx="534377" cy="259045"/>
    <xdr:sp macro="" textlink="">
      <xdr:nvSpPr>
        <xdr:cNvPr id="645" name="テキスト ボックス 644"/>
        <xdr:cNvSpPr txBox="1"/>
      </xdr:nvSpPr>
      <xdr:spPr>
        <a:xfrm>
          <a:off x="13436111" y="13328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39,754</a:t>
          </a:r>
          <a:endParaRPr kumimoji="1" lang="ja-JP" altLang="en-US" sz="1000" b="1">
            <a:solidFill>
              <a:srgbClr val="FF0000"/>
            </a:solidFill>
            <a:latin typeface="ＭＳ Ｐゴシック"/>
          </a:endParaRPr>
        </a:p>
      </xdr:txBody>
    </xdr:sp>
    <xdr:clientData/>
  </xdr:oneCellAnchor>
  <xdr:twoCellAnchor>
    <xdr:from>
      <xdr:col>18</xdr:col>
      <xdr:colOff>390525</xdr:colOff>
      <xdr:row>76</xdr:row>
      <xdr:rowOff>145569</xdr:rowOff>
    </xdr:from>
    <xdr:to>
      <xdr:col>18</xdr:col>
      <xdr:colOff>492125</xdr:colOff>
      <xdr:row>77</xdr:row>
      <xdr:rowOff>75719</xdr:rowOff>
    </xdr:to>
    <xdr:sp macro="" textlink="">
      <xdr:nvSpPr>
        <xdr:cNvPr id="646" name="円/楕円 645"/>
        <xdr:cNvSpPr/>
      </xdr:nvSpPr>
      <xdr:spPr>
        <a:xfrm>
          <a:off x="12763500" y="13175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77</xdr:row>
      <xdr:rowOff>66846</xdr:rowOff>
    </xdr:from>
    <xdr:ext cx="534377" cy="259045"/>
    <xdr:sp macro="" textlink="">
      <xdr:nvSpPr>
        <xdr:cNvPr id="647" name="テキスト ボックス 646"/>
        <xdr:cNvSpPr txBox="1"/>
      </xdr:nvSpPr>
      <xdr:spPr>
        <a:xfrm>
          <a:off x="12547111" y="13268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47,563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8" name="正方形/長方形 647"/>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9" name="正方形/長方形 648"/>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0" name="正方形/長方形 649"/>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1" name="正方形/長方形 650"/>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52" name="正方形/長方形 651"/>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53" name="正方形/長方形 652"/>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54" name="正方形/長方形 653"/>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15,494</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55" name="正方形/長方形 654"/>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6" name="テキスト ボックス 655"/>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7" name="直線コネクタ 656"/>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58" name="直線コネクタ 657"/>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59" name="テキスト ボックス 658"/>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60" name="直線コネクタ 659"/>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61" name="テキスト ボックス 660"/>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62" name="直線コネクタ 661"/>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63" name="テキスト ボックス 662"/>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64" name="直線コネクタ 663"/>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65" name="テキスト ボックス 664"/>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6" name="直線コネクタ 665"/>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67" name="テキスト ボックス 666"/>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8" name="直線コネクタ 667"/>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69" name="テキスト ボックス 668"/>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56500</xdr:rowOff>
    </xdr:from>
    <xdr:to>
      <xdr:col>23</xdr:col>
      <xdr:colOff>516889</xdr:colOff>
      <xdr:row>99</xdr:row>
      <xdr:rowOff>91084</xdr:rowOff>
    </xdr:to>
    <xdr:cxnSp macro="">
      <xdr:nvCxnSpPr>
        <xdr:cNvPr id="673" name="直線コネクタ 672"/>
        <xdr:cNvCxnSpPr/>
      </xdr:nvCxnSpPr>
      <xdr:spPr>
        <a:xfrm flipV="1">
          <a:off x="16317595" y="15658450"/>
          <a:ext cx="1269" cy="14061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94911</xdr:rowOff>
    </xdr:from>
    <xdr:ext cx="378565" cy="259045"/>
    <xdr:sp macro="" textlink="">
      <xdr:nvSpPr>
        <xdr:cNvPr id="674" name="積立金最小値テキスト"/>
        <xdr:cNvSpPr txBox="1"/>
      </xdr:nvSpPr>
      <xdr:spPr>
        <a:xfrm>
          <a:off x="16370300" y="1706846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716</a:t>
          </a:r>
          <a:endParaRPr kumimoji="1" lang="ja-JP" altLang="en-US" sz="1000" b="1">
            <a:latin typeface="ＭＳ Ｐゴシック"/>
          </a:endParaRPr>
        </a:p>
      </xdr:txBody>
    </xdr:sp>
    <xdr:clientData/>
  </xdr:oneCellAnchor>
  <xdr:twoCellAnchor>
    <xdr:from>
      <xdr:col>23</xdr:col>
      <xdr:colOff>428625</xdr:colOff>
      <xdr:row>99</xdr:row>
      <xdr:rowOff>91084</xdr:rowOff>
    </xdr:from>
    <xdr:to>
      <xdr:col>23</xdr:col>
      <xdr:colOff>606425</xdr:colOff>
      <xdr:row>99</xdr:row>
      <xdr:rowOff>91084</xdr:rowOff>
    </xdr:to>
    <xdr:cxnSp macro="">
      <xdr:nvCxnSpPr>
        <xdr:cNvPr id="675" name="直線コネクタ 674"/>
        <xdr:cNvCxnSpPr/>
      </xdr:nvCxnSpPr>
      <xdr:spPr>
        <a:xfrm>
          <a:off x="16230600" y="170646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3177</xdr:rowOff>
    </xdr:from>
    <xdr:ext cx="599010" cy="259045"/>
    <xdr:sp macro="" textlink="">
      <xdr:nvSpPr>
        <xdr:cNvPr id="676" name="積立金最大値テキスト"/>
        <xdr:cNvSpPr txBox="1"/>
      </xdr:nvSpPr>
      <xdr:spPr>
        <a:xfrm>
          <a:off x="16370300" y="15433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129,893</a:t>
          </a:r>
          <a:endParaRPr kumimoji="1" lang="ja-JP" altLang="en-US" sz="1000" b="1">
            <a:latin typeface="ＭＳ Ｐゴシック"/>
          </a:endParaRPr>
        </a:p>
      </xdr:txBody>
    </xdr:sp>
    <xdr:clientData/>
  </xdr:oneCellAnchor>
  <xdr:twoCellAnchor>
    <xdr:from>
      <xdr:col>23</xdr:col>
      <xdr:colOff>428625</xdr:colOff>
      <xdr:row>91</xdr:row>
      <xdr:rowOff>56500</xdr:rowOff>
    </xdr:from>
    <xdr:to>
      <xdr:col>23</xdr:col>
      <xdr:colOff>606425</xdr:colOff>
      <xdr:row>91</xdr:row>
      <xdr:rowOff>56500</xdr:rowOff>
    </xdr:to>
    <xdr:cxnSp macro="">
      <xdr:nvCxnSpPr>
        <xdr:cNvPr id="677" name="直線コネクタ 676"/>
        <xdr:cNvCxnSpPr/>
      </xdr:nvCxnSpPr>
      <xdr:spPr>
        <a:xfrm>
          <a:off x="16230600" y="15658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110286</xdr:rowOff>
    </xdr:from>
    <xdr:to>
      <xdr:col>23</xdr:col>
      <xdr:colOff>517525</xdr:colOff>
      <xdr:row>99</xdr:row>
      <xdr:rowOff>34424</xdr:rowOff>
    </xdr:to>
    <xdr:cxnSp macro="">
      <xdr:nvCxnSpPr>
        <xdr:cNvPr id="678" name="直線コネクタ 677"/>
        <xdr:cNvCxnSpPr/>
      </xdr:nvCxnSpPr>
      <xdr:spPr>
        <a:xfrm>
          <a:off x="15481300" y="16912386"/>
          <a:ext cx="838200" cy="95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56543</xdr:rowOff>
    </xdr:from>
    <xdr:ext cx="534377" cy="259045"/>
    <xdr:sp macro="" textlink="">
      <xdr:nvSpPr>
        <xdr:cNvPr id="679" name="積立金平均値テキスト"/>
        <xdr:cNvSpPr txBox="1"/>
      </xdr:nvSpPr>
      <xdr:spPr>
        <a:xfrm>
          <a:off x="16370300" y="166871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17,074</a:t>
          </a:r>
          <a:endParaRPr kumimoji="1" lang="ja-JP" altLang="en-US" sz="1000" b="1">
            <a:solidFill>
              <a:srgbClr val="000080"/>
            </a:solidFill>
            <a:latin typeface="ＭＳ Ｐゴシック"/>
          </a:endParaRPr>
        </a:p>
      </xdr:txBody>
    </xdr:sp>
    <xdr:clientData/>
  </xdr:oneCellAnchor>
  <xdr:twoCellAnchor>
    <xdr:from>
      <xdr:col>23</xdr:col>
      <xdr:colOff>466725</xdr:colOff>
      <xdr:row>98</xdr:row>
      <xdr:rowOff>33666</xdr:rowOff>
    </xdr:from>
    <xdr:to>
      <xdr:col>23</xdr:col>
      <xdr:colOff>568325</xdr:colOff>
      <xdr:row>98</xdr:row>
      <xdr:rowOff>135266</xdr:rowOff>
    </xdr:to>
    <xdr:sp macro="" textlink="">
      <xdr:nvSpPr>
        <xdr:cNvPr id="680" name="フローチャート : 判断 679"/>
        <xdr:cNvSpPr/>
      </xdr:nvSpPr>
      <xdr:spPr>
        <a:xfrm>
          <a:off x="16268700" y="1683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92205</xdr:rowOff>
    </xdr:from>
    <xdr:to>
      <xdr:col>22</xdr:col>
      <xdr:colOff>365125</xdr:colOff>
      <xdr:row>98</xdr:row>
      <xdr:rowOff>110286</xdr:rowOff>
    </xdr:to>
    <xdr:cxnSp macro="">
      <xdr:nvCxnSpPr>
        <xdr:cNvPr id="681" name="直線コネクタ 680"/>
        <xdr:cNvCxnSpPr/>
      </xdr:nvCxnSpPr>
      <xdr:spPr>
        <a:xfrm>
          <a:off x="14592300" y="16722855"/>
          <a:ext cx="889000" cy="189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98</xdr:row>
      <xdr:rowOff>71537</xdr:rowOff>
    </xdr:from>
    <xdr:to>
      <xdr:col>22</xdr:col>
      <xdr:colOff>415925</xdr:colOff>
      <xdr:row>99</xdr:row>
      <xdr:rowOff>1687</xdr:rowOff>
    </xdr:to>
    <xdr:sp macro="" textlink="">
      <xdr:nvSpPr>
        <xdr:cNvPr id="682" name="フローチャート : 判断 681"/>
        <xdr:cNvSpPr/>
      </xdr:nvSpPr>
      <xdr:spPr>
        <a:xfrm>
          <a:off x="15430500" y="168736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164264</xdr:rowOff>
    </xdr:from>
    <xdr:ext cx="534377" cy="259045"/>
    <xdr:sp macro="" textlink="">
      <xdr:nvSpPr>
        <xdr:cNvPr id="683" name="テキスト ボックス 682"/>
        <xdr:cNvSpPr txBox="1"/>
      </xdr:nvSpPr>
      <xdr:spPr>
        <a:xfrm>
          <a:off x="15214111" y="16966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13,595</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23005</xdr:rowOff>
    </xdr:from>
    <xdr:to>
      <xdr:col>21</xdr:col>
      <xdr:colOff>161925</xdr:colOff>
      <xdr:row>97</xdr:row>
      <xdr:rowOff>92205</xdr:rowOff>
    </xdr:to>
    <xdr:cxnSp macro="">
      <xdr:nvCxnSpPr>
        <xdr:cNvPr id="684" name="直線コネクタ 683"/>
        <xdr:cNvCxnSpPr/>
      </xdr:nvCxnSpPr>
      <xdr:spPr>
        <a:xfrm>
          <a:off x="13703300" y="16653655"/>
          <a:ext cx="889000" cy="69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55992</xdr:rowOff>
    </xdr:from>
    <xdr:to>
      <xdr:col>21</xdr:col>
      <xdr:colOff>212725</xdr:colOff>
      <xdr:row>97</xdr:row>
      <xdr:rowOff>157592</xdr:rowOff>
    </xdr:to>
    <xdr:sp macro="" textlink="">
      <xdr:nvSpPr>
        <xdr:cNvPr id="685" name="フローチャート : 判断 684"/>
        <xdr:cNvSpPr/>
      </xdr:nvSpPr>
      <xdr:spPr>
        <a:xfrm>
          <a:off x="14541500" y="16686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148719</xdr:rowOff>
    </xdr:from>
    <xdr:ext cx="534377" cy="259045"/>
    <xdr:sp macro="" textlink="">
      <xdr:nvSpPr>
        <xdr:cNvPr id="686" name="テキスト ボックス 685"/>
        <xdr:cNvSpPr txBox="1"/>
      </xdr:nvSpPr>
      <xdr:spPr>
        <a:xfrm>
          <a:off x="14325111" y="16779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30,773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23005</xdr:rowOff>
    </xdr:from>
    <xdr:to>
      <xdr:col>19</xdr:col>
      <xdr:colOff>644525</xdr:colOff>
      <xdr:row>99</xdr:row>
      <xdr:rowOff>22276</xdr:rowOff>
    </xdr:to>
    <xdr:cxnSp macro="">
      <xdr:nvCxnSpPr>
        <xdr:cNvPr id="687" name="直線コネクタ 686"/>
        <xdr:cNvCxnSpPr/>
      </xdr:nvCxnSpPr>
      <xdr:spPr>
        <a:xfrm flipV="1">
          <a:off x="12814300" y="16653655"/>
          <a:ext cx="889000" cy="342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81486</xdr:rowOff>
    </xdr:from>
    <xdr:to>
      <xdr:col>20</xdr:col>
      <xdr:colOff>9525</xdr:colOff>
      <xdr:row>98</xdr:row>
      <xdr:rowOff>11636</xdr:rowOff>
    </xdr:to>
    <xdr:sp macro="" textlink="">
      <xdr:nvSpPr>
        <xdr:cNvPr id="688" name="フローチャート : 判断 687"/>
        <xdr:cNvSpPr/>
      </xdr:nvSpPr>
      <xdr:spPr>
        <a:xfrm>
          <a:off x="13652500" y="16712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2763</xdr:rowOff>
    </xdr:from>
    <xdr:ext cx="534377" cy="259045"/>
    <xdr:sp macro="" textlink="">
      <xdr:nvSpPr>
        <xdr:cNvPr id="689" name="テキスト ボックス 688"/>
        <xdr:cNvSpPr txBox="1"/>
      </xdr:nvSpPr>
      <xdr:spPr>
        <a:xfrm>
          <a:off x="13436111" y="168048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28,431</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128219</xdr:rowOff>
    </xdr:from>
    <xdr:to>
      <xdr:col>18</xdr:col>
      <xdr:colOff>492125</xdr:colOff>
      <xdr:row>96</xdr:row>
      <xdr:rowOff>58369</xdr:rowOff>
    </xdr:to>
    <xdr:sp macro="" textlink="">
      <xdr:nvSpPr>
        <xdr:cNvPr id="690" name="フローチャート : 判断 689"/>
        <xdr:cNvSpPr/>
      </xdr:nvSpPr>
      <xdr:spPr>
        <a:xfrm>
          <a:off x="12763500" y="16415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74896</xdr:rowOff>
    </xdr:from>
    <xdr:ext cx="534377" cy="259045"/>
    <xdr:sp macro="" textlink="">
      <xdr:nvSpPr>
        <xdr:cNvPr id="691" name="テキスト ボックス 690"/>
        <xdr:cNvSpPr txBox="1"/>
      </xdr:nvSpPr>
      <xdr:spPr>
        <a:xfrm>
          <a:off x="12547111" y="16191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55,638</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155074</xdr:rowOff>
    </xdr:from>
    <xdr:to>
      <xdr:col>23</xdr:col>
      <xdr:colOff>568325</xdr:colOff>
      <xdr:row>99</xdr:row>
      <xdr:rowOff>85224</xdr:rowOff>
    </xdr:to>
    <xdr:sp macro="" textlink="">
      <xdr:nvSpPr>
        <xdr:cNvPr id="697" name="円/楕円 696"/>
        <xdr:cNvSpPr/>
      </xdr:nvSpPr>
      <xdr:spPr>
        <a:xfrm>
          <a:off x="16268700" y="169571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98</xdr:row>
      <xdr:rowOff>70001</xdr:rowOff>
    </xdr:from>
    <xdr:ext cx="469744" cy="259045"/>
    <xdr:sp macro="" textlink="">
      <xdr:nvSpPr>
        <xdr:cNvPr id="698" name="積立金該当値テキスト"/>
        <xdr:cNvSpPr txBox="1"/>
      </xdr:nvSpPr>
      <xdr:spPr>
        <a:xfrm>
          <a:off x="16370300" y="168721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5,921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59486</xdr:rowOff>
    </xdr:from>
    <xdr:to>
      <xdr:col>22</xdr:col>
      <xdr:colOff>415925</xdr:colOff>
      <xdr:row>98</xdr:row>
      <xdr:rowOff>161086</xdr:rowOff>
    </xdr:to>
    <xdr:sp macro="" textlink="">
      <xdr:nvSpPr>
        <xdr:cNvPr id="699" name="円/楕円 698"/>
        <xdr:cNvSpPr/>
      </xdr:nvSpPr>
      <xdr:spPr>
        <a:xfrm>
          <a:off x="15430500" y="16861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6163</xdr:rowOff>
    </xdr:from>
    <xdr:ext cx="534377" cy="259045"/>
    <xdr:sp macro="" textlink="">
      <xdr:nvSpPr>
        <xdr:cNvPr id="700" name="テキスト ボックス 699"/>
        <xdr:cNvSpPr txBox="1"/>
      </xdr:nvSpPr>
      <xdr:spPr>
        <a:xfrm>
          <a:off x="15214111" y="16636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14,702</a:t>
          </a:r>
          <a:endParaRPr kumimoji="1" lang="ja-JP" altLang="en-US" sz="1000" b="1">
            <a:solidFill>
              <a:srgbClr val="FF0000"/>
            </a:solidFill>
            <a:latin typeface="ＭＳ Ｐゴシック"/>
          </a:endParaRPr>
        </a:p>
      </xdr:txBody>
    </xdr:sp>
    <xdr:clientData/>
  </xdr:oneCellAnchor>
  <xdr:twoCellAnchor>
    <xdr:from>
      <xdr:col>21</xdr:col>
      <xdr:colOff>111125</xdr:colOff>
      <xdr:row>97</xdr:row>
      <xdr:rowOff>41405</xdr:rowOff>
    </xdr:from>
    <xdr:to>
      <xdr:col>21</xdr:col>
      <xdr:colOff>212725</xdr:colOff>
      <xdr:row>97</xdr:row>
      <xdr:rowOff>143005</xdr:rowOff>
    </xdr:to>
    <xdr:sp macro="" textlink="">
      <xdr:nvSpPr>
        <xdr:cNvPr id="701" name="円/楕円 700"/>
        <xdr:cNvSpPr/>
      </xdr:nvSpPr>
      <xdr:spPr>
        <a:xfrm>
          <a:off x="14541500" y="16672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159532</xdr:rowOff>
    </xdr:from>
    <xdr:ext cx="534377" cy="259045"/>
    <xdr:sp macro="" textlink="">
      <xdr:nvSpPr>
        <xdr:cNvPr id="702" name="テキスト ボックス 701"/>
        <xdr:cNvSpPr txBox="1"/>
      </xdr:nvSpPr>
      <xdr:spPr>
        <a:xfrm>
          <a:off x="14325111" y="1644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32,113</a:t>
          </a:r>
          <a:endParaRPr kumimoji="1" lang="ja-JP" altLang="en-US" sz="1000" b="1">
            <a:solidFill>
              <a:srgbClr val="FF0000"/>
            </a:solidFill>
            <a:latin typeface="ＭＳ Ｐゴシック"/>
          </a:endParaRPr>
        </a:p>
      </xdr:txBody>
    </xdr:sp>
    <xdr:clientData/>
  </xdr:oneCellAnchor>
  <xdr:twoCellAnchor>
    <xdr:from>
      <xdr:col>19</xdr:col>
      <xdr:colOff>593725</xdr:colOff>
      <xdr:row>96</xdr:row>
      <xdr:rowOff>143655</xdr:rowOff>
    </xdr:from>
    <xdr:to>
      <xdr:col>20</xdr:col>
      <xdr:colOff>9525</xdr:colOff>
      <xdr:row>97</xdr:row>
      <xdr:rowOff>73805</xdr:rowOff>
    </xdr:to>
    <xdr:sp macro="" textlink="">
      <xdr:nvSpPr>
        <xdr:cNvPr id="703" name="円/楕円 702"/>
        <xdr:cNvSpPr/>
      </xdr:nvSpPr>
      <xdr:spPr>
        <a:xfrm>
          <a:off x="13652500" y="16602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95</xdr:row>
      <xdr:rowOff>90332</xdr:rowOff>
    </xdr:from>
    <xdr:ext cx="534377" cy="259045"/>
    <xdr:sp macro="" textlink="">
      <xdr:nvSpPr>
        <xdr:cNvPr id="704" name="テキスト ボックス 703"/>
        <xdr:cNvSpPr txBox="1"/>
      </xdr:nvSpPr>
      <xdr:spPr>
        <a:xfrm>
          <a:off x="13436111" y="16378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38,470</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142926</xdr:rowOff>
    </xdr:from>
    <xdr:to>
      <xdr:col>18</xdr:col>
      <xdr:colOff>492125</xdr:colOff>
      <xdr:row>99</xdr:row>
      <xdr:rowOff>73076</xdr:rowOff>
    </xdr:to>
    <xdr:sp macro="" textlink="">
      <xdr:nvSpPr>
        <xdr:cNvPr id="705" name="円/楕円 704"/>
        <xdr:cNvSpPr/>
      </xdr:nvSpPr>
      <xdr:spPr>
        <a:xfrm>
          <a:off x="12763500" y="1694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64203</xdr:rowOff>
    </xdr:from>
    <xdr:ext cx="469744" cy="259045"/>
    <xdr:sp macro="" textlink="">
      <xdr:nvSpPr>
        <xdr:cNvPr id="706" name="テキスト ボックス 705"/>
        <xdr:cNvSpPr txBox="1"/>
      </xdr:nvSpPr>
      <xdr:spPr>
        <a:xfrm>
          <a:off x="12579427" y="170377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7,037</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2,889</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7" name="直線コネクタ 716"/>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18" name="テキスト ボックス 717"/>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19" name="直線コネクタ 718"/>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36</xdr:row>
      <xdr:rowOff>35577</xdr:rowOff>
    </xdr:from>
    <xdr:ext cx="531299" cy="259045"/>
    <xdr:sp macro="" textlink="">
      <xdr:nvSpPr>
        <xdr:cNvPr id="720" name="テキスト ボックス 719"/>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1" name="直線コネクタ 720"/>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2" name="テキスト ボックス 721"/>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3" name="直線コネクタ 722"/>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4" name="テキスト ボックス 723"/>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5" name="直線コネクタ 724"/>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6" name="テキスト ボックス 725"/>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7" name="直線コネクタ 726"/>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8" name="テキスト ボックス 727"/>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9"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107848</xdr:rowOff>
    </xdr:from>
    <xdr:to>
      <xdr:col>32</xdr:col>
      <xdr:colOff>186689</xdr:colOff>
      <xdr:row>39</xdr:row>
      <xdr:rowOff>44450</xdr:rowOff>
    </xdr:to>
    <xdr:cxnSp macro="">
      <xdr:nvCxnSpPr>
        <xdr:cNvPr id="730" name="直線コネクタ 729"/>
        <xdr:cNvCxnSpPr/>
      </xdr:nvCxnSpPr>
      <xdr:spPr>
        <a:xfrm flipV="1">
          <a:off x="22159595" y="5422798"/>
          <a:ext cx="1269" cy="13082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1"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2" name="直線コネクタ 731"/>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54525</xdr:rowOff>
    </xdr:from>
    <xdr:ext cx="534377" cy="259045"/>
    <xdr:sp macro="" textlink="">
      <xdr:nvSpPr>
        <xdr:cNvPr id="733" name="投資及び出資金最大値テキスト"/>
        <xdr:cNvSpPr txBox="1"/>
      </xdr:nvSpPr>
      <xdr:spPr>
        <a:xfrm>
          <a:off x="22212300" y="51980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34,336</a:t>
          </a:r>
          <a:endParaRPr kumimoji="1" lang="ja-JP" altLang="en-US" sz="1000" b="1">
            <a:latin typeface="ＭＳ Ｐゴシック"/>
          </a:endParaRPr>
        </a:p>
      </xdr:txBody>
    </xdr:sp>
    <xdr:clientData/>
  </xdr:oneCellAnchor>
  <xdr:twoCellAnchor>
    <xdr:from>
      <xdr:col>32</xdr:col>
      <xdr:colOff>98425</xdr:colOff>
      <xdr:row>31</xdr:row>
      <xdr:rowOff>107848</xdr:rowOff>
    </xdr:from>
    <xdr:to>
      <xdr:col>32</xdr:col>
      <xdr:colOff>276225</xdr:colOff>
      <xdr:row>31</xdr:row>
      <xdr:rowOff>107848</xdr:rowOff>
    </xdr:to>
    <xdr:cxnSp macro="">
      <xdr:nvCxnSpPr>
        <xdr:cNvPr id="734" name="直線コネクタ 733"/>
        <xdr:cNvCxnSpPr/>
      </xdr:nvCxnSpPr>
      <xdr:spPr>
        <a:xfrm>
          <a:off x="22072600" y="5422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130518</xdr:rowOff>
    </xdr:from>
    <xdr:to>
      <xdr:col>32</xdr:col>
      <xdr:colOff>187325</xdr:colOff>
      <xdr:row>39</xdr:row>
      <xdr:rowOff>39612</xdr:rowOff>
    </xdr:to>
    <xdr:cxnSp macro="">
      <xdr:nvCxnSpPr>
        <xdr:cNvPr id="735" name="直線コネクタ 734"/>
        <xdr:cNvCxnSpPr/>
      </xdr:nvCxnSpPr>
      <xdr:spPr>
        <a:xfrm>
          <a:off x="21323300" y="6645618"/>
          <a:ext cx="838200" cy="80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68343</xdr:rowOff>
    </xdr:from>
    <xdr:ext cx="469744" cy="259045"/>
    <xdr:sp macro="" textlink="">
      <xdr:nvSpPr>
        <xdr:cNvPr id="736" name="投資及び出資金平均値テキスト"/>
        <xdr:cNvSpPr txBox="1"/>
      </xdr:nvSpPr>
      <xdr:spPr>
        <a:xfrm>
          <a:off x="22212300" y="64119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3,140</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45466</xdr:rowOff>
    </xdr:from>
    <xdr:to>
      <xdr:col>32</xdr:col>
      <xdr:colOff>238125</xdr:colOff>
      <xdr:row>38</xdr:row>
      <xdr:rowOff>147066</xdr:rowOff>
    </xdr:to>
    <xdr:sp macro="" textlink="">
      <xdr:nvSpPr>
        <xdr:cNvPr id="737" name="フローチャート : 判断 736"/>
        <xdr:cNvSpPr/>
      </xdr:nvSpPr>
      <xdr:spPr>
        <a:xfrm>
          <a:off x="22110700" y="6560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130518</xdr:rowOff>
    </xdr:from>
    <xdr:to>
      <xdr:col>31</xdr:col>
      <xdr:colOff>34925</xdr:colOff>
      <xdr:row>39</xdr:row>
      <xdr:rowOff>44450</xdr:rowOff>
    </xdr:to>
    <xdr:cxnSp macro="">
      <xdr:nvCxnSpPr>
        <xdr:cNvPr id="738" name="直線コネクタ 737"/>
        <xdr:cNvCxnSpPr/>
      </xdr:nvCxnSpPr>
      <xdr:spPr>
        <a:xfrm flipV="1">
          <a:off x="20434300" y="6645618"/>
          <a:ext cx="889000" cy="853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59410</xdr:rowOff>
    </xdr:from>
    <xdr:to>
      <xdr:col>31</xdr:col>
      <xdr:colOff>85725</xdr:colOff>
      <xdr:row>38</xdr:row>
      <xdr:rowOff>161010</xdr:rowOff>
    </xdr:to>
    <xdr:sp macro="" textlink="">
      <xdr:nvSpPr>
        <xdr:cNvPr id="739" name="フローチャート : 判断 738"/>
        <xdr:cNvSpPr/>
      </xdr:nvSpPr>
      <xdr:spPr>
        <a:xfrm>
          <a:off x="21272500" y="6574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37</xdr:row>
      <xdr:rowOff>6088</xdr:rowOff>
    </xdr:from>
    <xdr:ext cx="469744" cy="259045"/>
    <xdr:sp macro="" textlink="">
      <xdr:nvSpPr>
        <xdr:cNvPr id="740" name="テキスト ボックス 739"/>
        <xdr:cNvSpPr txBox="1"/>
      </xdr:nvSpPr>
      <xdr:spPr>
        <a:xfrm>
          <a:off x="21088427" y="63497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2,774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1" name="直線コネクタ 740"/>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98196</xdr:rowOff>
    </xdr:from>
    <xdr:to>
      <xdr:col>29</xdr:col>
      <xdr:colOff>568325</xdr:colOff>
      <xdr:row>39</xdr:row>
      <xdr:rowOff>28346</xdr:rowOff>
    </xdr:to>
    <xdr:sp macro="" textlink="">
      <xdr:nvSpPr>
        <xdr:cNvPr id="742" name="フローチャート : 判断 741"/>
        <xdr:cNvSpPr/>
      </xdr:nvSpPr>
      <xdr:spPr>
        <a:xfrm>
          <a:off x="20383500" y="6613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37</xdr:row>
      <xdr:rowOff>44873</xdr:rowOff>
    </xdr:from>
    <xdr:ext cx="469744" cy="259045"/>
    <xdr:sp macro="" textlink="">
      <xdr:nvSpPr>
        <xdr:cNvPr id="743" name="テキスト ボックス 742"/>
        <xdr:cNvSpPr txBox="1"/>
      </xdr:nvSpPr>
      <xdr:spPr>
        <a:xfrm>
          <a:off x="20199427" y="6388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1,756</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4" name="直線コネクタ 743"/>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105473</xdr:rowOff>
    </xdr:from>
    <xdr:to>
      <xdr:col>28</xdr:col>
      <xdr:colOff>365125</xdr:colOff>
      <xdr:row>39</xdr:row>
      <xdr:rowOff>35623</xdr:rowOff>
    </xdr:to>
    <xdr:sp macro="" textlink="">
      <xdr:nvSpPr>
        <xdr:cNvPr id="745" name="フローチャート : 判断 744"/>
        <xdr:cNvSpPr/>
      </xdr:nvSpPr>
      <xdr:spPr>
        <a:xfrm>
          <a:off x="19494500" y="6620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37</xdr:row>
      <xdr:rowOff>52150</xdr:rowOff>
    </xdr:from>
    <xdr:ext cx="469744" cy="259045"/>
    <xdr:sp macro="" textlink="">
      <xdr:nvSpPr>
        <xdr:cNvPr id="746" name="テキスト ボックス 745"/>
        <xdr:cNvSpPr txBox="1"/>
      </xdr:nvSpPr>
      <xdr:spPr>
        <a:xfrm>
          <a:off x="19310427" y="63958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1,565</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106693</xdr:rowOff>
    </xdr:from>
    <xdr:to>
      <xdr:col>27</xdr:col>
      <xdr:colOff>161925</xdr:colOff>
      <xdr:row>39</xdr:row>
      <xdr:rowOff>36843</xdr:rowOff>
    </xdr:to>
    <xdr:sp macro="" textlink="">
      <xdr:nvSpPr>
        <xdr:cNvPr id="747" name="フローチャート : 判断 746"/>
        <xdr:cNvSpPr/>
      </xdr:nvSpPr>
      <xdr:spPr>
        <a:xfrm>
          <a:off x="18605500" y="6621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53370</xdr:rowOff>
    </xdr:from>
    <xdr:ext cx="469744" cy="259045"/>
    <xdr:sp macro="" textlink="">
      <xdr:nvSpPr>
        <xdr:cNvPr id="748" name="テキスト ボックス 747"/>
        <xdr:cNvSpPr txBox="1"/>
      </xdr:nvSpPr>
      <xdr:spPr>
        <a:xfrm>
          <a:off x="18421427" y="63970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9" name="テキスト ボックス 748"/>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0" name="テキスト ボックス 749"/>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1" name="テキスト ボックス 750"/>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2" name="テキスト ボックス 751"/>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3" name="テキスト ボックス 752"/>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160262</xdr:rowOff>
    </xdr:from>
    <xdr:to>
      <xdr:col>32</xdr:col>
      <xdr:colOff>238125</xdr:colOff>
      <xdr:row>39</xdr:row>
      <xdr:rowOff>90412</xdr:rowOff>
    </xdr:to>
    <xdr:sp macro="" textlink="">
      <xdr:nvSpPr>
        <xdr:cNvPr id="754" name="円/楕円 753"/>
        <xdr:cNvSpPr/>
      </xdr:nvSpPr>
      <xdr:spPr>
        <a:xfrm>
          <a:off x="22110700" y="66753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75189</xdr:rowOff>
    </xdr:from>
    <xdr:ext cx="378565" cy="259045"/>
    <xdr:sp macro="" textlink="">
      <xdr:nvSpPr>
        <xdr:cNvPr id="755" name="投資及び出資金該当値テキスト"/>
        <xdr:cNvSpPr txBox="1"/>
      </xdr:nvSpPr>
      <xdr:spPr>
        <a:xfrm>
          <a:off x="22212300" y="65902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79718</xdr:rowOff>
    </xdr:from>
    <xdr:to>
      <xdr:col>31</xdr:col>
      <xdr:colOff>85725</xdr:colOff>
      <xdr:row>39</xdr:row>
      <xdr:rowOff>9868</xdr:rowOff>
    </xdr:to>
    <xdr:sp macro="" textlink="">
      <xdr:nvSpPr>
        <xdr:cNvPr id="756" name="円/楕円 755"/>
        <xdr:cNvSpPr/>
      </xdr:nvSpPr>
      <xdr:spPr>
        <a:xfrm>
          <a:off x="21272500" y="65948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39</xdr:row>
      <xdr:rowOff>995</xdr:rowOff>
    </xdr:from>
    <xdr:ext cx="469744" cy="259045"/>
    <xdr:sp macro="" textlink="">
      <xdr:nvSpPr>
        <xdr:cNvPr id="757" name="テキスト ボックス 756"/>
        <xdr:cNvSpPr txBox="1"/>
      </xdr:nvSpPr>
      <xdr:spPr>
        <a:xfrm>
          <a:off x="21088427" y="6687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2,241</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58" name="円/楕円 757"/>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59" name="テキスト ボックス 758"/>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0" name="円/楕円 759"/>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1" name="テキスト ボックス 760"/>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2" name="円/楕円 761"/>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3" name="テキスト ボックス 762"/>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4" name="正方形/長方形 763"/>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5" name="正方形/長方形 764"/>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6" name="正方形/長方形 765"/>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7" name="正方形/長方形 766"/>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8" name="正方形/長方形 767"/>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9" name="正方形/長方形 768"/>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0" name="正方形/長方形 769"/>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13,262</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1" name="正方形/長方形 770"/>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2" name="テキスト ボックス 771"/>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3" name="直線コネクタ 772"/>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98878</xdr:rowOff>
    </xdr:from>
    <xdr:to>
      <xdr:col>33</xdr:col>
      <xdr:colOff>314325</xdr:colOff>
      <xdr:row>59</xdr:row>
      <xdr:rowOff>98878</xdr:rowOff>
    </xdr:to>
    <xdr:cxnSp macro="">
      <xdr:nvCxnSpPr>
        <xdr:cNvPr id="774" name="直線コネクタ 773"/>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128105</xdr:rowOff>
    </xdr:from>
    <xdr:ext cx="248786" cy="259045"/>
    <xdr:sp macro="" textlink="">
      <xdr:nvSpPr>
        <xdr:cNvPr id="775" name="テキスト ボックス 774"/>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115207</xdr:rowOff>
    </xdr:from>
    <xdr:to>
      <xdr:col>33</xdr:col>
      <xdr:colOff>314325</xdr:colOff>
      <xdr:row>57</xdr:row>
      <xdr:rowOff>115207</xdr:rowOff>
    </xdr:to>
    <xdr:cxnSp macro="">
      <xdr:nvCxnSpPr>
        <xdr:cNvPr id="776" name="直線コネクタ 775"/>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56</xdr:row>
      <xdr:rowOff>144434</xdr:rowOff>
    </xdr:from>
    <xdr:ext cx="531299" cy="259045"/>
    <xdr:sp macro="" textlink="">
      <xdr:nvSpPr>
        <xdr:cNvPr id="777" name="テキスト ボックス 776"/>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55</xdr:row>
      <xdr:rowOff>131535</xdr:rowOff>
    </xdr:from>
    <xdr:to>
      <xdr:col>33</xdr:col>
      <xdr:colOff>314325</xdr:colOff>
      <xdr:row>55</xdr:row>
      <xdr:rowOff>131535</xdr:rowOff>
    </xdr:to>
    <xdr:cxnSp macro="">
      <xdr:nvCxnSpPr>
        <xdr:cNvPr id="778" name="直線コネクタ 777"/>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54</xdr:row>
      <xdr:rowOff>160762</xdr:rowOff>
    </xdr:from>
    <xdr:ext cx="531299" cy="259045"/>
    <xdr:sp macro="" textlink="">
      <xdr:nvSpPr>
        <xdr:cNvPr id="779" name="テキスト ボックス 778"/>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53</xdr:row>
      <xdr:rowOff>147865</xdr:rowOff>
    </xdr:from>
    <xdr:to>
      <xdr:col>33</xdr:col>
      <xdr:colOff>314325</xdr:colOff>
      <xdr:row>53</xdr:row>
      <xdr:rowOff>147865</xdr:rowOff>
    </xdr:to>
    <xdr:cxnSp macro="">
      <xdr:nvCxnSpPr>
        <xdr:cNvPr id="780" name="直線コネクタ 779"/>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5642</xdr:rowOff>
    </xdr:from>
    <xdr:ext cx="531299" cy="259045"/>
    <xdr:sp macro="" textlink="">
      <xdr:nvSpPr>
        <xdr:cNvPr id="781" name="テキスト ボックス 780"/>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51</xdr:row>
      <xdr:rowOff>164193</xdr:rowOff>
    </xdr:from>
    <xdr:to>
      <xdr:col>33</xdr:col>
      <xdr:colOff>314325</xdr:colOff>
      <xdr:row>51</xdr:row>
      <xdr:rowOff>164193</xdr:rowOff>
    </xdr:to>
    <xdr:cxnSp macro="">
      <xdr:nvCxnSpPr>
        <xdr:cNvPr id="782" name="直線コネクタ 781"/>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21970</xdr:rowOff>
    </xdr:from>
    <xdr:ext cx="531299" cy="259045"/>
    <xdr:sp macro="" textlink="">
      <xdr:nvSpPr>
        <xdr:cNvPr id="783" name="テキスト ボックス 782"/>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50</xdr:row>
      <xdr:rowOff>9072</xdr:rowOff>
    </xdr:from>
    <xdr:to>
      <xdr:col>33</xdr:col>
      <xdr:colOff>314325</xdr:colOff>
      <xdr:row>50</xdr:row>
      <xdr:rowOff>9072</xdr:rowOff>
    </xdr:to>
    <xdr:cxnSp macro="">
      <xdr:nvCxnSpPr>
        <xdr:cNvPr id="784" name="直線コネクタ 783"/>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38299</xdr:rowOff>
    </xdr:from>
    <xdr:ext cx="531299" cy="259045"/>
    <xdr:sp macro="" textlink="">
      <xdr:nvSpPr>
        <xdr:cNvPr id="785" name="テキスト ボックス 784"/>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6" name="直線コネクタ 785"/>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87" name="テキスト ボックス 786"/>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8"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28666</xdr:rowOff>
    </xdr:from>
    <xdr:to>
      <xdr:col>32</xdr:col>
      <xdr:colOff>186689</xdr:colOff>
      <xdr:row>59</xdr:row>
      <xdr:rowOff>98878</xdr:rowOff>
    </xdr:to>
    <xdr:cxnSp macro="">
      <xdr:nvCxnSpPr>
        <xdr:cNvPr id="789" name="直線コネクタ 788"/>
        <xdr:cNvCxnSpPr/>
      </xdr:nvCxnSpPr>
      <xdr:spPr>
        <a:xfrm flipV="1">
          <a:off x="22159595" y="8772616"/>
          <a:ext cx="1269" cy="144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102705</xdr:rowOff>
    </xdr:from>
    <xdr:ext cx="249299" cy="259045"/>
    <xdr:sp macro="" textlink="">
      <xdr:nvSpPr>
        <xdr:cNvPr id="790" name="貸付金最小値テキスト"/>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98878</xdr:rowOff>
    </xdr:from>
    <xdr:to>
      <xdr:col>32</xdr:col>
      <xdr:colOff>276225</xdr:colOff>
      <xdr:row>59</xdr:row>
      <xdr:rowOff>98878</xdr:rowOff>
    </xdr:to>
    <xdr:cxnSp macro="">
      <xdr:nvCxnSpPr>
        <xdr:cNvPr id="791" name="直線コネクタ 790"/>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49</xdr:row>
      <xdr:rowOff>146793</xdr:rowOff>
    </xdr:from>
    <xdr:ext cx="534377" cy="259045"/>
    <xdr:sp macro="" textlink="">
      <xdr:nvSpPr>
        <xdr:cNvPr id="792" name="貸付金最大値テキスト"/>
        <xdr:cNvSpPr txBox="1"/>
      </xdr:nvSpPr>
      <xdr:spPr>
        <a:xfrm>
          <a:off x="22212300" y="8547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44,150</a:t>
          </a:r>
          <a:endParaRPr kumimoji="1" lang="ja-JP" altLang="en-US" sz="1000" b="1">
            <a:latin typeface="ＭＳ Ｐゴシック"/>
          </a:endParaRPr>
        </a:p>
      </xdr:txBody>
    </xdr:sp>
    <xdr:clientData/>
  </xdr:oneCellAnchor>
  <xdr:twoCellAnchor>
    <xdr:from>
      <xdr:col>32</xdr:col>
      <xdr:colOff>98425</xdr:colOff>
      <xdr:row>51</xdr:row>
      <xdr:rowOff>28666</xdr:rowOff>
    </xdr:from>
    <xdr:to>
      <xdr:col>32</xdr:col>
      <xdr:colOff>276225</xdr:colOff>
      <xdr:row>51</xdr:row>
      <xdr:rowOff>28666</xdr:rowOff>
    </xdr:to>
    <xdr:cxnSp macro="">
      <xdr:nvCxnSpPr>
        <xdr:cNvPr id="793" name="直線コネクタ 792"/>
        <xdr:cNvCxnSpPr/>
      </xdr:nvCxnSpPr>
      <xdr:spPr>
        <a:xfrm>
          <a:off x="22072600" y="87726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165009</xdr:rowOff>
    </xdr:from>
    <xdr:to>
      <xdr:col>32</xdr:col>
      <xdr:colOff>187325</xdr:colOff>
      <xdr:row>59</xdr:row>
      <xdr:rowOff>21481</xdr:rowOff>
    </xdr:to>
    <xdr:cxnSp macro="">
      <xdr:nvCxnSpPr>
        <xdr:cNvPr id="794" name="直線コネクタ 793"/>
        <xdr:cNvCxnSpPr/>
      </xdr:nvCxnSpPr>
      <xdr:spPr>
        <a:xfrm flipV="1">
          <a:off x="21323300" y="10109109"/>
          <a:ext cx="838200" cy="27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59460</xdr:rowOff>
    </xdr:from>
    <xdr:ext cx="469744" cy="259045"/>
    <xdr:sp macro="" textlink="">
      <xdr:nvSpPr>
        <xdr:cNvPr id="795" name="貸付金平均値テキスト"/>
        <xdr:cNvSpPr txBox="1"/>
      </xdr:nvSpPr>
      <xdr:spPr>
        <a:xfrm>
          <a:off x="22212300" y="983211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5,602</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36583</xdr:rowOff>
    </xdr:from>
    <xdr:to>
      <xdr:col>32</xdr:col>
      <xdr:colOff>238125</xdr:colOff>
      <xdr:row>58</xdr:row>
      <xdr:rowOff>138183</xdr:rowOff>
    </xdr:to>
    <xdr:sp macro="" textlink="">
      <xdr:nvSpPr>
        <xdr:cNvPr id="796" name="フローチャート : 判断 795"/>
        <xdr:cNvSpPr/>
      </xdr:nvSpPr>
      <xdr:spPr>
        <a:xfrm>
          <a:off x="22110700" y="9980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59</xdr:row>
      <xdr:rowOff>21481</xdr:rowOff>
    </xdr:from>
    <xdr:to>
      <xdr:col>31</xdr:col>
      <xdr:colOff>34925</xdr:colOff>
      <xdr:row>59</xdr:row>
      <xdr:rowOff>21873</xdr:rowOff>
    </xdr:to>
    <xdr:cxnSp macro="">
      <xdr:nvCxnSpPr>
        <xdr:cNvPr id="797" name="直線コネクタ 796"/>
        <xdr:cNvCxnSpPr/>
      </xdr:nvCxnSpPr>
      <xdr:spPr>
        <a:xfrm flipV="1">
          <a:off x="20434300" y="10137031"/>
          <a:ext cx="889000" cy="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10261</xdr:rowOff>
    </xdr:from>
    <xdr:to>
      <xdr:col>31</xdr:col>
      <xdr:colOff>85725</xdr:colOff>
      <xdr:row>58</xdr:row>
      <xdr:rowOff>111861</xdr:rowOff>
    </xdr:to>
    <xdr:sp macro="" textlink="">
      <xdr:nvSpPr>
        <xdr:cNvPr id="798" name="フローチャート : 判断 797"/>
        <xdr:cNvSpPr/>
      </xdr:nvSpPr>
      <xdr:spPr>
        <a:xfrm>
          <a:off x="21272500" y="9954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128388</xdr:rowOff>
    </xdr:from>
    <xdr:ext cx="469744" cy="259045"/>
    <xdr:sp macro="" textlink="">
      <xdr:nvSpPr>
        <xdr:cNvPr id="799" name="テキスト ボックス 798"/>
        <xdr:cNvSpPr txBox="1"/>
      </xdr:nvSpPr>
      <xdr:spPr>
        <a:xfrm>
          <a:off x="21088427" y="9729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6,408</a:t>
          </a:r>
          <a:endParaRPr kumimoji="1" lang="ja-JP" altLang="en-US" sz="1000" b="1">
            <a:solidFill>
              <a:srgbClr val="000080"/>
            </a:solidFill>
            <a:latin typeface="ＭＳ Ｐゴシック"/>
          </a:endParaRPr>
        </a:p>
      </xdr:txBody>
    </xdr:sp>
    <xdr:clientData/>
  </xdr:oneCellAnchor>
  <xdr:twoCellAnchor>
    <xdr:from>
      <xdr:col>28</xdr:col>
      <xdr:colOff>314325</xdr:colOff>
      <xdr:row>59</xdr:row>
      <xdr:rowOff>21873</xdr:rowOff>
    </xdr:from>
    <xdr:to>
      <xdr:col>29</xdr:col>
      <xdr:colOff>517525</xdr:colOff>
      <xdr:row>59</xdr:row>
      <xdr:rowOff>22330</xdr:rowOff>
    </xdr:to>
    <xdr:cxnSp macro="">
      <xdr:nvCxnSpPr>
        <xdr:cNvPr id="800" name="直線コネクタ 799"/>
        <xdr:cNvCxnSpPr/>
      </xdr:nvCxnSpPr>
      <xdr:spPr>
        <a:xfrm flipV="1">
          <a:off x="19545300" y="10137423"/>
          <a:ext cx="889000" cy="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165840</xdr:rowOff>
    </xdr:from>
    <xdr:to>
      <xdr:col>29</xdr:col>
      <xdr:colOff>568325</xdr:colOff>
      <xdr:row>58</xdr:row>
      <xdr:rowOff>95990</xdr:rowOff>
    </xdr:to>
    <xdr:sp macro="" textlink="">
      <xdr:nvSpPr>
        <xdr:cNvPr id="801" name="フローチャート : 判断 800"/>
        <xdr:cNvSpPr/>
      </xdr:nvSpPr>
      <xdr:spPr>
        <a:xfrm>
          <a:off x="20383500" y="9938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112517</xdr:rowOff>
    </xdr:from>
    <xdr:ext cx="469744" cy="259045"/>
    <xdr:sp macro="" textlink="">
      <xdr:nvSpPr>
        <xdr:cNvPr id="802" name="テキスト ボックス 801"/>
        <xdr:cNvSpPr txBox="1"/>
      </xdr:nvSpPr>
      <xdr:spPr>
        <a:xfrm>
          <a:off x="20199427" y="9713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6,894</a:t>
          </a:r>
          <a:endParaRPr kumimoji="1" lang="ja-JP" altLang="en-US" sz="1000" b="1">
            <a:solidFill>
              <a:srgbClr val="000080"/>
            </a:solidFill>
            <a:latin typeface="ＭＳ Ｐゴシック"/>
          </a:endParaRPr>
        </a:p>
      </xdr:txBody>
    </xdr:sp>
    <xdr:clientData/>
  </xdr:oneCellAnchor>
  <xdr:twoCellAnchor>
    <xdr:from>
      <xdr:col>27</xdr:col>
      <xdr:colOff>111125</xdr:colOff>
      <xdr:row>59</xdr:row>
      <xdr:rowOff>22330</xdr:rowOff>
    </xdr:from>
    <xdr:to>
      <xdr:col>28</xdr:col>
      <xdr:colOff>314325</xdr:colOff>
      <xdr:row>59</xdr:row>
      <xdr:rowOff>22689</xdr:rowOff>
    </xdr:to>
    <xdr:cxnSp macro="">
      <xdr:nvCxnSpPr>
        <xdr:cNvPr id="803" name="直線コネクタ 802"/>
        <xdr:cNvCxnSpPr/>
      </xdr:nvCxnSpPr>
      <xdr:spPr>
        <a:xfrm flipV="1">
          <a:off x="18656300" y="10137880"/>
          <a:ext cx="889000" cy="3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155292</xdr:rowOff>
    </xdr:from>
    <xdr:to>
      <xdr:col>28</xdr:col>
      <xdr:colOff>365125</xdr:colOff>
      <xdr:row>58</xdr:row>
      <xdr:rowOff>85442</xdr:rowOff>
    </xdr:to>
    <xdr:sp macro="" textlink="">
      <xdr:nvSpPr>
        <xdr:cNvPr id="804" name="フローチャート : 判断 803"/>
        <xdr:cNvSpPr/>
      </xdr:nvSpPr>
      <xdr:spPr>
        <a:xfrm>
          <a:off x="19494500" y="9927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101969</xdr:rowOff>
    </xdr:from>
    <xdr:ext cx="469744" cy="259045"/>
    <xdr:sp macro="" textlink="">
      <xdr:nvSpPr>
        <xdr:cNvPr id="805" name="テキスト ボックス 804"/>
        <xdr:cNvSpPr txBox="1"/>
      </xdr:nvSpPr>
      <xdr:spPr>
        <a:xfrm>
          <a:off x="19310427" y="97031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7,217</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151895</xdr:rowOff>
    </xdr:from>
    <xdr:to>
      <xdr:col>27</xdr:col>
      <xdr:colOff>161925</xdr:colOff>
      <xdr:row>58</xdr:row>
      <xdr:rowOff>82045</xdr:rowOff>
    </xdr:to>
    <xdr:sp macro="" textlink="">
      <xdr:nvSpPr>
        <xdr:cNvPr id="806" name="フローチャート : 判断 805"/>
        <xdr:cNvSpPr/>
      </xdr:nvSpPr>
      <xdr:spPr>
        <a:xfrm>
          <a:off x="18605500" y="992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98572</xdr:rowOff>
    </xdr:from>
    <xdr:ext cx="469744" cy="259045"/>
    <xdr:sp macro="" textlink="">
      <xdr:nvSpPr>
        <xdr:cNvPr id="807" name="テキスト ボックス 806"/>
        <xdr:cNvSpPr txBox="1"/>
      </xdr:nvSpPr>
      <xdr:spPr>
        <a:xfrm>
          <a:off x="18421427" y="96997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7,321</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8" name="テキスト ボックス 807"/>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9" name="テキスト ボックス 808"/>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0" name="テキスト ボックス 809"/>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1" name="テキスト ボックス 810"/>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2" name="テキスト ボックス 811"/>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114209</xdr:rowOff>
    </xdr:from>
    <xdr:to>
      <xdr:col>32</xdr:col>
      <xdr:colOff>238125</xdr:colOff>
      <xdr:row>59</xdr:row>
      <xdr:rowOff>44359</xdr:rowOff>
    </xdr:to>
    <xdr:sp macro="" textlink="">
      <xdr:nvSpPr>
        <xdr:cNvPr id="813" name="円/楕円 812"/>
        <xdr:cNvSpPr/>
      </xdr:nvSpPr>
      <xdr:spPr>
        <a:xfrm>
          <a:off x="22110700" y="1005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29136</xdr:rowOff>
    </xdr:from>
    <xdr:ext cx="469744" cy="259045"/>
    <xdr:sp macro="" textlink="">
      <xdr:nvSpPr>
        <xdr:cNvPr id="814" name="貸付金該当値テキスト"/>
        <xdr:cNvSpPr txBox="1"/>
      </xdr:nvSpPr>
      <xdr:spPr>
        <a:xfrm>
          <a:off x="22212300" y="99732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3,225</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142131</xdr:rowOff>
    </xdr:from>
    <xdr:to>
      <xdr:col>31</xdr:col>
      <xdr:colOff>85725</xdr:colOff>
      <xdr:row>59</xdr:row>
      <xdr:rowOff>72281</xdr:rowOff>
    </xdr:to>
    <xdr:sp macro="" textlink="">
      <xdr:nvSpPr>
        <xdr:cNvPr id="815" name="円/楕円 814"/>
        <xdr:cNvSpPr/>
      </xdr:nvSpPr>
      <xdr:spPr>
        <a:xfrm>
          <a:off x="21272500" y="10086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59</xdr:row>
      <xdr:rowOff>63408</xdr:rowOff>
    </xdr:from>
    <xdr:ext cx="469744" cy="259045"/>
    <xdr:sp macro="" textlink="">
      <xdr:nvSpPr>
        <xdr:cNvPr id="816" name="テキスト ボックス 815"/>
        <xdr:cNvSpPr txBox="1"/>
      </xdr:nvSpPr>
      <xdr:spPr>
        <a:xfrm>
          <a:off x="21088427" y="10178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2,370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142523</xdr:rowOff>
    </xdr:from>
    <xdr:to>
      <xdr:col>29</xdr:col>
      <xdr:colOff>568325</xdr:colOff>
      <xdr:row>59</xdr:row>
      <xdr:rowOff>72673</xdr:rowOff>
    </xdr:to>
    <xdr:sp macro="" textlink="">
      <xdr:nvSpPr>
        <xdr:cNvPr id="817" name="円/楕円 816"/>
        <xdr:cNvSpPr/>
      </xdr:nvSpPr>
      <xdr:spPr>
        <a:xfrm>
          <a:off x="20383500" y="10086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59</xdr:row>
      <xdr:rowOff>63800</xdr:rowOff>
    </xdr:from>
    <xdr:ext cx="469744" cy="259045"/>
    <xdr:sp macro="" textlink="">
      <xdr:nvSpPr>
        <xdr:cNvPr id="818" name="テキスト ボックス 817"/>
        <xdr:cNvSpPr txBox="1"/>
      </xdr:nvSpPr>
      <xdr:spPr>
        <a:xfrm>
          <a:off x="20199427" y="101793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2,358</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142980</xdr:rowOff>
    </xdr:from>
    <xdr:to>
      <xdr:col>28</xdr:col>
      <xdr:colOff>365125</xdr:colOff>
      <xdr:row>59</xdr:row>
      <xdr:rowOff>73130</xdr:rowOff>
    </xdr:to>
    <xdr:sp macro="" textlink="">
      <xdr:nvSpPr>
        <xdr:cNvPr id="819" name="円/楕円 818"/>
        <xdr:cNvSpPr/>
      </xdr:nvSpPr>
      <xdr:spPr>
        <a:xfrm>
          <a:off x="19494500" y="10087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59</xdr:row>
      <xdr:rowOff>64257</xdr:rowOff>
    </xdr:from>
    <xdr:ext cx="469744" cy="259045"/>
    <xdr:sp macro="" textlink="">
      <xdr:nvSpPr>
        <xdr:cNvPr id="820" name="テキスト ボックス 819"/>
        <xdr:cNvSpPr txBox="1"/>
      </xdr:nvSpPr>
      <xdr:spPr>
        <a:xfrm>
          <a:off x="19310427" y="10179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2,344</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143339</xdr:rowOff>
    </xdr:from>
    <xdr:to>
      <xdr:col>27</xdr:col>
      <xdr:colOff>161925</xdr:colOff>
      <xdr:row>59</xdr:row>
      <xdr:rowOff>73489</xdr:rowOff>
    </xdr:to>
    <xdr:sp macro="" textlink="">
      <xdr:nvSpPr>
        <xdr:cNvPr id="821" name="円/楕円 820"/>
        <xdr:cNvSpPr/>
      </xdr:nvSpPr>
      <xdr:spPr>
        <a:xfrm>
          <a:off x="18605500" y="1008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59</xdr:row>
      <xdr:rowOff>64616</xdr:rowOff>
    </xdr:from>
    <xdr:ext cx="469744" cy="259045"/>
    <xdr:sp macro="" textlink="">
      <xdr:nvSpPr>
        <xdr:cNvPr id="822" name="テキスト ボックス 821"/>
        <xdr:cNvSpPr txBox="1"/>
      </xdr:nvSpPr>
      <xdr:spPr>
        <a:xfrm>
          <a:off x="18421427" y="101801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2,333</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23" name="正方形/長方形 822"/>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24" name="正方形/長方形 823"/>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25" name="正方形/長方形 824"/>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19/36</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26" name="正方形/長方形 825"/>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27" name="正方形/長方形 826"/>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8" name="正方形/長方形 827"/>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9" name="正方形/長方形 828"/>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58,639</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30" name="正方形/長方形 829"/>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31" name="テキスト ボックス 830"/>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32" name="直線コネクタ 831"/>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33" name="テキスト ボックス 832"/>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34" name="直線コネクタ 833"/>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35" name="テキスト ボックス 834"/>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36" name="直線コネクタ 835"/>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37" name="テキスト ボックス 836"/>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38" name="直線コネクタ 837"/>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39" name="テキスト ボックス 838"/>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40" name="直線コネクタ 839"/>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41" name="テキスト ボックス 840"/>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42" name="直線コネクタ 841"/>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43" name="テキスト ボックス 842"/>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44" name="直線コネクタ 843"/>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45" name="テキスト ボックス 844"/>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46" name="直線コネクタ 845"/>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47" name="テキスト ボックス 846"/>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8"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34751</xdr:rowOff>
    </xdr:from>
    <xdr:to>
      <xdr:col>32</xdr:col>
      <xdr:colOff>186689</xdr:colOff>
      <xdr:row>78</xdr:row>
      <xdr:rowOff>159218</xdr:rowOff>
    </xdr:to>
    <xdr:cxnSp macro="">
      <xdr:nvCxnSpPr>
        <xdr:cNvPr id="849" name="直線コネクタ 848"/>
        <xdr:cNvCxnSpPr/>
      </xdr:nvCxnSpPr>
      <xdr:spPr>
        <a:xfrm flipV="1">
          <a:off x="22159595" y="12036251"/>
          <a:ext cx="1269" cy="1496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163045</xdr:rowOff>
    </xdr:from>
    <xdr:ext cx="534377" cy="259045"/>
    <xdr:sp macro="" textlink="">
      <xdr:nvSpPr>
        <xdr:cNvPr id="850" name="繰出金最小値テキスト"/>
        <xdr:cNvSpPr txBox="1"/>
      </xdr:nvSpPr>
      <xdr:spPr>
        <a:xfrm>
          <a:off x="22212300" y="135361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40,207</a:t>
          </a:r>
          <a:endParaRPr kumimoji="1" lang="ja-JP" altLang="en-US" sz="1000" b="1">
            <a:latin typeface="ＭＳ Ｐゴシック"/>
          </a:endParaRPr>
        </a:p>
      </xdr:txBody>
    </xdr:sp>
    <xdr:clientData/>
  </xdr:oneCellAnchor>
  <xdr:twoCellAnchor>
    <xdr:from>
      <xdr:col>32</xdr:col>
      <xdr:colOff>98425</xdr:colOff>
      <xdr:row>78</xdr:row>
      <xdr:rowOff>159218</xdr:rowOff>
    </xdr:from>
    <xdr:to>
      <xdr:col>32</xdr:col>
      <xdr:colOff>276225</xdr:colOff>
      <xdr:row>78</xdr:row>
      <xdr:rowOff>159218</xdr:rowOff>
    </xdr:to>
    <xdr:cxnSp macro="">
      <xdr:nvCxnSpPr>
        <xdr:cNvPr id="851" name="直線コネクタ 850"/>
        <xdr:cNvCxnSpPr/>
      </xdr:nvCxnSpPr>
      <xdr:spPr>
        <a:xfrm>
          <a:off x="22072600" y="13532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68</xdr:row>
      <xdr:rowOff>152878</xdr:rowOff>
    </xdr:from>
    <xdr:ext cx="599010" cy="259045"/>
    <xdr:sp macro="" textlink="">
      <xdr:nvSpPr>
        <xdr:cNvPr id="852" name="繰出金最大値テキスト"/>
        <xdr:cNvSpPr txBox="1"/>
      </xdr:nvSpPr>
      <xdr:spPr>
        <a:xfrm>
          <a:off x="22212300" y="11811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177,641</a:t>
          </a:r>
          <a:endParaRPr kumimoji="1" lang="ja-JP" altLang="en-US" sz="1000" b="1">
            <a:latin typeface="ＭＳ Ｐゴシック"/>
          </a:endParaRPr>
        </a:p>
      </xdr:txBody>
    </xdr:sp>
    <xdr:clientData/>
  </xdr:oneCellAnchor>
  <xdr:twoCellAnchor>
    <xdr:from>
      <xdr:col>32</xdr:col>
      <xdr:colOff>98425</xdr:colOff>
      <xdr:row>70</xdr:row>
      <xdr:rowOff>34751</xdr:rowOff>
    </xdr:from>
    <xdr:to>
      <xdr:col>32</xdr:col>
      <xdr:colOff>276225</xdr:colOff>
      <xdr:row>70</xdr:row>
      <xdr:rowOff>34751</xdr:rowOff>
    </xdr:to>
    <xdr:cxnSp macro="">
      <xdr:nvCxnSpPr>
        <xdr:cNvPr id="853" name="直線コネクタ 852"/>
        <xdr:cNvCxnSpPr/>
      </xdr:nvCxnSpPr>
      <xdr:spPr>
        <a:xfrm>
          <a:off x="22072600" y="12036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77</xdr:row>
      <xdr:rowOff>125048</xdr:rowOff>
    </xdr:from>
    <xdr:to>
      <xdr:col>32</xdr:col>
      <xdr:colOff>187325</xdr:colOff>
      <xdr:row>77</xdr:row>
      <xdr:rowOff>129174</xdr:rowOff>
    </xdr:to>
    <xdr:cxnSp macro="">
      <xdr:nvCxnSpPr>
        <xdr:cNvPr id="854" name="直線コネクタ 853"/>
        <xdr:cNvCxnSpPr/>
      </xdr:nvCxnSpPr>
      <xdr:spPr>
        <a:xfrm flipV="1">
          <a:off x="21323300" y="13326698"/>
          <a:ext cx="838200" cy="4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88873</xdr:rowOff>
    </xdr:from>
    <xdr:ext cx="534377" cy="259045"/>
    <xdr:sp macro="" textlink="">
      <xdr:nvSpPr>
        <xdr:cNvPr id="855" name="繰出金平均値テキスト"/>
        <xdr:cNvSpPr txBox="1"/>
      </xdr:nvSpPr>
      <xdr:spPr>
        <a:xfrm>
          <a:off x="22212300" y="1311907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59,854</a:t>
          </a:r>
          <a:endParaRPr kumimoji="1" lang="ja-JP" altLang="en-US" sz="1000" b="1">
            <a:solidFill>
              <a:srgbClr val="000080"/>
            </a:solidFill>
            <a:latin typeface="ＭＳ Ｐゴシック"/>
          </a:endParaRPr>
        </a:p>
      </xdr:txBody>
    </xdr:sp>
    <xdr:clientData/>
  </xdr:oneCellAnchor>
  <xdr:twoCellAnchor>
    <xdr:from>
      <xdr:col>32</xdr:col>
      <xdr:colOff>136525</xdr:colOff>
      <xdr:row>77</xdr:row>
      <xdr:rowOff>65996</xdr:rowOff>
    </xdr:from>
    <xdr:to>
      <xdr:col>32</xdr:col>
      <xdr:colOff>238125</xdr:colOff>
      <xdr:row>77</xdr:row>
      <xdr:rowOff>167596</xdr:rowOff>
    </xdr:to>
    <xdr:sp macro="" textlink="">
      <xdr:nvSpPr>
        <xdr:cNvPr id="856" name="フローチャート : 判断 855"/>
        <xdr:cNvSpPr/>
      </xdr:nvSpPr>
      <xdr:spPr>
        <a:xfrm>
          <a:off x="22110700" y="13267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77</xdr:row>
      <xdr:rowOff>129174</xdr:rowOff>
    </xdr:from>
    <xdr:to>
      <xdr:col>31</xdr:col>
      <xdr:colOff>34925</xdr:colOff>
      <xdr:row>77</xdr:row>
      <xdr:rowOff>163649</xdr:rowOff>
    </xdr:to>
    <xdr:cxnSp macro="">
      <xdr:nvCxnSpPr>
        <xdr:cNvPr id="857" name="直線コネクタ 856"/>
        <xdr:cNvCxnSpPr/>
      </xdr:nvCxnSpPr>
      <xdr:spPr>
        <a:xfrm flipV="1">
          <a:off x="20434300" y="13330824"/>
          <a:ext cx="889000" cy="34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77</xdr:row>
      <xdr:rowOff>91360</xdr:rowOff>
    </xdr:from>
    <xdr:to>
      <xdr:col>31</xdr:col>
      <xdr:colOff>85725</xdr:colOff>
      <xdr:row>78</xdr:row>
      <xdr:rowOff>21510</xdr:rowOff>
    </xdr:to>
    <xdr:sp macro="" textlink="">
      <xdr:nvSpPr>
        <xdr:cNvPr id="858" name="フローチャート : 判断 857"/>
        <xdr:cNvSpPr/>
      </xdr:nvSpPr>
      <xdr:spPr>
        <a:xfrm>
          <a:off x="21272500" y="1329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78</xdr:row>
      <xdr:rowOff>12637</xdr:rowOff>
    </xdr:from>
    <xdr:ext cx="534377" cy="259045"/>
    <xdr:sp macro="" textlink="">
      <xdr:nvSpPr>
        <xdr:cNvPr id="859" name="テキスト ボックス 858"/>
        <xdr:cNvSpPr txBox="1"/>
      </xdr:nvSpPr>
      <xdr:spPr>
        <a:xfrm>
          <a:off x="21056111" y="1338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57,524</a:t>
          </a:r>
          <a:endParaRPr kumimoji="1" lang="ja-JP" altLang="en-US" sz="1000" b="1">
            <a:solidFill>
              <a:srgbClr val="000080"/>
            </a:solidFill>
            <a:latin typeface="ＭＳ Ｐゴシック"/>
          </a:endParaRPr>
        </a:p>
      </xdr:txBody>
    </xdr:sp>
    <xdr:clientData/>
  </xdr:oneCellAnchor>
  <xdr:twoCellAnchor>
    <xdr:from>
      <xdr:col>28</xdr:col>
      <xdr:colOff>314325</xdr:colOff>
      <xdr:row>77</xdr:row>
      <xdr:rowOff>163649</xdr:rowOff>
    </xdr:from>
    <xdr:to>
      <xdr:col>29</xdr:col>
      <xdr:colOff>517525</xdr:colOff>
      <xdr:row>78</xdr:row>
      <xdr:rowOff>35545</xdr:rowOff>
    </xdr:to>
    <xdr:cxnSp macro="">
      <xdr:nvCxnSpPr>
        <xdr:cNvPr id="860" name="直線コネクタ 859"/>
        <xdr:cNvCxnSpPr/>
      </xdr:nvCxnSpPr>
      <xdr:spPr>
        <a:xfrm flipV="1">
          <a:off x="19545300" y="13365299"/>
          <a:ext cx="889000" cy="43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77</xdr:row>
      <xdr:rowOff>77960</xdr:rowOff>
    </xdr:from>
    <xdr:to>
      <xdr:col>29</xdr:col>
      <xdr:colOff>568325</xdr:colOff>
      <xdr:row>78</xdr:row>
      <xdr:rowOff>8110</xdr:rowOff>
    </xdr:to>
    <xdr:sp macro="" textlink="">
      <xdr:nvSpPr>
        <xdr:cNvPr id="861" name="フローチャート : 判断 860"/>
        <xdr:cNvSpPr/>
      </xdr:nvSpPr>
      <xdr:spPr>
        <a:xfrm>
          <a:off x="20383500" y="13279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24637</xdr:rowOff>
    </xdr:from>
    <xdr:ext cx="534377" cy="259045"/>
    <xdr:sp macro="" textlink="">
      <xdr:nvSpPr>
        <xdr:cNvPr id="862" name="テキスト ボックス 861"/>
        <xdr:cNvSpPr txBox="1"/>
      </xdr:nvSpPr>
      <xdr:spPr>
        <a:xfrm>
          <a:off x="20167111" y="13054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58,755</a:t>
          </a:r>
          <a:endParaRPr kumimoji="1" lang="ja-JP" altLang="en-US" sz="1000" b="1">
            <a:solidFill>
              <a:srgbClr val="000080"/>
            </a:solidFill>
            <a:latin typeface="ＭＳ Ｐゴシック"/>
          </a:endParaRPr>
        </a:p>
      </xdr:txBody>
    </xdr:sp>
    <xdr:clientData/>
  </xdr:oneCellAnchor>
  <xdr:twoCellAnchor>
    <xdr:from>
      <xdr:col>27</xdr:col>
      <xdr:colOff>111125</xdr:colOff>
      <xdr:row>78</xdr:row>
      <xdr:rowOff>27925</xdr:rowOff>
    </xdr:from>
    <xdr:to>
      <xdr:col>28</xdr:col>
      <xdr:colOff>314325</xdr:colOff>
      <xdr:row>78</xdr:row>
      <xdr:rowOff>35545</xdr:rowOff>
    </xdr:to>
    <xdr:cxnSp macro="">
      <xdr:nvCxnSpPr>
        <xdr:cNvPr id="863" name="直線コネクタ 862"/>
        <xdr:cNvCxnSpPr/>
      </xdr:nvCxnSpPr>
      <xdr:spPr>
        <a:xfrm>
          <a:off x="18656300" y="1340102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77</xdr:row>
      <xdr:rowOff>86233</xdr:rowOff>
    </xdr:from>
    <xdr:to>
      <xdr:col>28</xdr:col>
      <xdr:colOff>365125</xdr:colOff>
      <xdr:row>78</xdr:row>
      <xdr:rowOff>16383</xdr:rowOff>
    </xdr:to>
    <xdr:sp macro="" textlink="">
      <xdr:nvSpPr>
        <xdr:cNvPr id="864" name="フローチャート : 判断 863"/>
        <xdr:cNvSpPr/>
      </xdr:nvSpPr>
      <xdr:spPr>
        <a:xfrm>
          <a:off x="19494500" y="132878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32910</xdr:rowOff>
    </xdr:from>
    <xdr:ext cx="534377" cy="259045"/>
    <xdr:sp macro="" textlink="">
      <xdr:nvSpPr>
        <xdr:cNvPr id="865" name="テキスト ボックス 864"/>
        <xdr:cNvSpPr txBox="1"/>
      </xdr:nvSpPr>
      <xdr:spPr>
        <a:xfrm>
          <a:off x="19278111" y="13063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57,995</a:t>
          </a:r>
          <a:endParaRPr kumimoji="1" lang="ja-JP" altLang="en-US" sz="1000" b="1">
            <a:solidFill>
              <a:srgbClr val="000080"/>
            </a:solidFill>
            <a:latin typeface="ＭＳ Ｐゴシック"/>
          </a:endParaRPr>
        </a:p>
      </xdr:txBody>
    </xdr:sp>
    <xdr:clientData/>
  </xdr:oneCellAnchor>
  <xdr:twoCellAnchor>
    <xdr:from>
      <xdr:col>27</xdr:col>
      <xdr:colOff>60325</xdr:colOff>
      <xdr:row>77</xdr:row>
      <xdr:rowOff>103933</xdr:rowOff>
    </xdr:from>
    <xdr:to>
      <xdr:col>27</xdr:col>
      <xdr:colOff>161925</xdr:colOff>
      <xdr:row>78</xdr:row>
      <xdr:rowOff>34083</xdr:rowOff>
    </xdr:to>
    <xdr:sp macro="" textlink="">
      <xdr:nvSpPr>
        <xdr:cNvPr id="866" name="フローチャート : 判断 865"/>
        <xdr:cNvSpPr/>
      </xdr:nvSpPr>
      <xdr:spPr>
        <a:xfrm>
          <a:off x="18605500" y="133055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50610</xdr:rowOff>
    </xdr:from>
    <xdr:ext cx="534377" cy="259045"/>
    <xdr:sp macro="" textlink="">
      <xdr:nvSpPr>
        <xdr:cNvPr id="867" name="テキスト ボックス 866"/>
        <xdr:cNvSpPr txBox="1"/>
      </xdr:nvSpPr>
      <xdr:spPr>
        <a:xfrm>
          <a:off x="18389111" y="13080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56,369</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8" name="テキスト ボックス 867"/>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9" name="テキスト ボックス 868"/>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70" name="テキスト ボックス 869"/>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71" name="テキスト ボックス 870"/>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72" name="テキスト ボックス 871"/>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77</xdr:row>
      <xdr:rowOff>74248</xdr:rowOff>
    </xdr:from>
    <xdr:to>
      <xdr:col>32</xdr:col>
      <xdr:colOff>238125</xdr:colOff>
      <xdr:row>78</xdr:row>
      <xdr:rowOff>4398</xdr:rowOff>
    </xdr:to>
    <xdr:sp macro="" textlink="">
      <xdr:nvSpPr>
        <xdr:cNvPr id="873" name="円/楕円 872"/>
        <xdr:cNvSpPr/>
      </xdr:nvSpPr>
      <xdr:spPr>
        <a:xfrm>
          <a:off x="22110700" y="13275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77</xdr:row>
      <xdr:rowOff>52675</xdr:rowOff>
    </xdr:from>
    <xdr:ext cx="534377" cy="259045"/>
    <xdr:sp macro="" textlink="">
      <xdr:nvSpPr>
        <xdr:cNvPr id="874" name="繰出金該当値テキスト"/>
        <xdr:cNvSpPr txBox="1"/>
      </xdr:nvSpPr>
      <xdr:spPr>
        <a:xfrm>
          <a:off x="22212300" y="1325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59,096</a:t>
          </a:r>
          <a:endParaRPr kumimoji="1" lang="ja-JP" altLang="en-US" sz="1000" b="1">
            <a:solidFill>
              <a:srgbClr val="FF0000"/>
            </a:solidFill>
            <a:latin typeface="ＭＳ Ｐゴシック"/>
          </a:endParaRPr>
        </a:p>
      </xdr:txBody>
    </xdr:sp>
    <xdr:clientData/>
  </xdr:oneCellAnchor>
  <xdr:twoCellAnchor>
    <xdr:from>
      <xdr:col>30</xdr:col>
      <xdr:colOff>669925</xdr:colOff>
      <xdr:row>77</xdr:row>
      <xdr:rowOff>78374</xdr:rowOff>
    </xdr:from>
    <xdr:to>
      <xdr:col>31</xdr:col>
      <xdr:colOff>85725</xdr:colOff>
      <xdr:row>78</xdr:row>
      <xdr:rowOff>8524</xdr:rowOff>
    </xdr:to>
    <xdr:sp macro="" textlink="">
      <xdr:nvSpPr>
        <xdr:cNvPr id="875" name="円/楕円 874"/>
        <xdr:cNvSpPr/>
      </xdr:nvSpPr>
      <xdr:spPr>
        <a:xfrm>
          <a:off x="21272500" y="1328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25051</xdr:rowOff>
    </xdr:from>
    <xdr:ext cx="534377" cy="259045"/>
    <xdr:sp macro="" textlink="">
      <xdr:nvSpPr>
        <xdr:cNvPr id="876" name="テキスト ボックス 875"/>
        <xdr:cNvSpPr txBox="1"/>
      </xdr:nvSpPr>
      <xdr:spPr>
        <a:xfrm>
          <a:off x="21056111" y="1305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58,717</a:t>
          </a:r>
          <a:endParaRPr kumimoji="1" lang="ja-JP" altLang="en-US" sz="1000" b="1">
            <a:solidFill>
              <a:srgbClr val="FF0000"/>
            </a:solidFill>
            <a:latin typeface="ＭＳ Ｐゴシック"/>
          </a:endParaRPr>
        </a:p>
      </xdr:txBody>
    </xdr:sp>
    <xdr:clientData/>
  </xdr:oneCellAnchor>
  <xdr:twoCellAnchor>
    <xdr:from>
      <xdr:col>29</xdr:col>
      <xdr:colOff>466725</xdr:colOff>
      <xdr:row>77</xdr:row>
      <xdr:rowOff>112849</xdr:rowOff>
    </xdr:from>
    <xdr:to>
      <xdr:col>29</xdr:col>
      <xdr:colOff>568325</xdr:colOff>
      <xdr:row>78</xdr:row>
      <xdr:rowOff>42999</xdr:rowOff>
    </xdr:to>
    <xdr:sp macro="" textlink="">
      <xdr:nvSpPr>
        <xdr:cNvPr id="877" name="円/楕円 876"/>
        <xdr:cNvSpPr/>
      </xdr:nvSpPr>
      <xdr:spPr>
        <a:xfrm>
          <a:off x="20383500" y="13314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78</xdr:row>
      <xdr:rowOff>34126</xdr:rowOff>
    </xdr:from>
    <xdr:ext cx="534377" cy="259045"/>
    <xdr:sp macro="" textlink="">
      <xdr:nvSpPr>
        <xdr:cNvPr id="878" name="テキスト ボックス 877"/>
        <xdr:cNvSpPr txBox="1"/>
      </xdr:nvSpPr>
      <xdr:spPr>
        <a:xfrm>
          <a:off x="20167111" y="134072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55,550</a:t>
          </a:r>
          <a:endParaRPr kumimoji="1" lang="ja-JP" altLang="en-US" sz="1000" b="1">
            <a:solidFill>
              <a:srgbClr val="FF0000"/>
            </a:solidFill>
            <a:latin typeface="ＭＳ Ｐゴシック"/>
          </a:endParaRPr>
        </a:p>
      </xdr:txBody>
    </xdr:sp>
    <xdr:clientData/>
  </xdr:oneCellAnchor>
  <xdr:twoCellAnchor>
    <xdr:from>
      <xdr:col>28</xdr:col>
      <xdr:colOff>263525</xdr:colOff>
      <xdr:row>77</xdr:row>
      <xdr:rowOff>156195</xdr:rowOff>
    </xdr:from>
    <xdr:to>
      <xdr:col>28</xdr:col>
      <xdr:colOff>365125</xdr:colOff>
      <xdr:row>78</xdr:row>
      <xdr:rowOff>86345</xdr:rowOff>
    </xdr:to>
    <xdr:sp macro="" textlink="">
      <xdr:nvSpPr>
        <xdr:cNvPr id="879" name="円/楕円 878"/>
        <xdr:cNvSpPr/>
      </xdr:nvSpPr>
      <xdr:spPr>
        <a:xfrm>
          <a:off x="19494500" y="13357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78</xdr:row>
      <xdr:rowOff>77472</xdr:rowOff>
    </xdr:from>
    <xdr:ext cx="534377" cy="259045"/>
    <xdr:sp macro="" textlink="">
      <xdr:nvSpPr>
        <xdr:cNvPr id="880" name="テキスト ボックス 879"/>
        <xdr:cNvSpPr txBox="1"/>
      </xdr:nvSpPr>
      <xdr:spPr>
        <a:xfrm>
          <a:off x="19278111" y="13450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51,568</a:t>
          </a:r>
          <a:endParaRPr kumimoji="1" lang="ja-JP" altLang="en-US" sz="1000" b="1">
            <a:solidFill>
              <a:srgbClr val="FF0000"/>
            </a:solidFill>
            <a:latin typeface="ＭＳ Ｐゴシック"/>
          </a:endParaRPr>
        </a:p>
      </xdr:txBody>
    </xdr:sp>
    <xdr:clientData/>
  </xdr:oneCellAnchor>
  <xdr:twoCellAnchor>
    <xdr:from>
      <xdr:col>27</xdr:col>
      <xdr:colOff>60325</xdr:colOff>
      <xdr:row>77</xdr:row>
      <xdr:rowOff>148575</xdr:rowOff>
    </xdr:from>
    <xdr:to>
      <xdr:col>27</xdr:col>
      <xdr:colOff>161925</xdr:colOff>
      <xdr:row>78</xdr:row>
      <xdr:rowOff>78725</xdr:rowOff>
    </xdr:to>
    <xdr:sp macro="" textlink="">
      <xdr:nvSpPr>
        <xdr:cNvPr id="881" name="円/楕円 880"/>
        <xdr:cNvSpPr/>
      </xdr:nvSpPr>
      <xdr:spPr>
        <a:xfrm>
          <a:off x="18605500" y="13350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78</xdr:row>
      <xdr:rowOff>69852</xdr:rowOff>
    </xdr:from>
    <xdr:ext cx="534377" cy="259045"/>
    <xdr:sp macro="" textlink="">
      <xdr:nvSpPr>
        <xdr:cNvPr id="882" name="テキスト ボックス 881"/>
        <xdr:cNvSpPr txBox="1"/>
      </xdr:nvSpPr>
      <xdr:spPr>
        <a:xfrm>
          <a:off x="18389111" y="1344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52,268</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83" name="正方形/長方形 882"/>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84" name="正方形/長方形 883"/>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85" name="正方形/長方形 884"/>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86" name="正方形/長方形 885"/>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87" name="正方形/長方形 886"/>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8" name="正方形/長方形 887"/>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9" name="正方形/長方形 888"/>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90" name="正方形/長方形 889"/>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91" name="テキスト ボックス 890"/>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92" name="直線コネクタ 891"/>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98</xdr:row>
      <xdr:rowOff>139700</xdr:rowOff>
    </xdr:from>
    <xdr:to>
      <xdr:col>33</xdr:col>
      <xdr:colOff>314325</xdr:colOff>
      <xdr:row>98</xdr:row>
      <xdr:rowOff>139700</xdr:rowOff>
    </xdr:to>
    <xdr:cxnSp macro="">
      <xdr:nvCxnSpPr>
        <xdr:cNvPr id="893" name="直線コネクタ 892"/>
        <xdr:cNvCxnSpPr/>
      </xdr:nvCxnSpPr>
      <xdr:spPr>
        <a:xfrm>
          <a:off x="18288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97</xdr:row>
      <xdr:rowOff>168927</xdr:rowOff>
    </xdr:from>
    <xdr:ext cx="248786" cy="259045"/>
    <xdr:sp macro="" textlink="">
      <xdr:nvSpPr>
        <xdr:cNvPr id="894" name="テキスト ボックス 893"/>
        <xdr:cNvSpPr txBox="1"/>
      </xdr:nvSpPr>
      <xdr:spPr>
        <a:xfrm>
          <a:off x="18039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96</xdr:row>
      <xdr:rowOff>25400</xdr:rowOff>
    </xdr:from>
    <xdr:to>
      <xdr:col>33</xdr:col>
      <xdr:colOff>314325</xdr:colOff>
      <xdr:row>96</xdr:row>
      <xdr:rowOff>25400</xdr:rowOff>
    </xdr:to>
    <xdr:cxnSp macro="">
      <xdr:nvCxnSpPr>
        <xdr:cNvPr id="895" name="直線コネクタ 894"/>
        <xdr:cNvCxnSpPr/>
      </xdr:nvCxnSpPr>
      <xdr:spPr>
        <a:xfrm>
          <a:off x="18288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95</xdr:row>
      <xdr:rowOff>54627</xdr:rowOff>
    </xdr:from>
    <xdr:ext cx="312906" cy="259045"/>
    <xdr:sp macro="" textlink="">
      <xdr:nvSpPr>
        <xdr:cNvPr id="896" name="テキスト ボックス 895"/>
        <xdr:cNvSpPr txBox="1"/>
      </xdr:nvSpPr>
      <xdr:spPr>
        <a:xfrm>
          <a:off x="17975094" y="16342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93</xdr:row>
      <xdr:rowOff>82550</xdr:rowOff>
    </xdr:from>
    <xdr:to>
      <xdr:col>33</xdr:col>
      <xdr:colOff>314325</xdr:colOff>
      <xdr:row>93</xdr:row>
      <xdr:rowOff>82550</xdr:rowOff>
    </xdr:to>
    <xdr:cxnSp macro="">
      <xdr:nvCxnSpPr>
        <xdr:cNvPr id="897" name="直線コネクタ 896"/>
        <xdr:cNvCxnSpPr/>
      </xdr:nvCxnSpPr>
      <xdr:spPr>
        <a:xfrm>
          <a:off x="18288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92</xdr:row>
      <xdr:rowOff>111777</xdr:rowOff>
    </xdr:from>
    <xdr:ext cx="312906" cy="259045"/>
    <xdr:sp macro="" textlink="">
      <xdr:nvSpPr>
        <xdr:cNvPr id="898" name="テキスト ボックス 897"/>
        <xdr:cNvSpPr txBox="1"/>
      </xdr:nvSpPr>
      <xdr:spPr>
        <a:xfrm>
          <a:off x="17975094" y="15885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90</xdr:row>
      <xdr:rowOff>139700</xdr:rowOff>
    </xdr:from>
    <xdr:to>
      <xdr:col>33</xdr:col>
      <xdr:colOff>314325</xdr:colOff>
      <xdr:row>90</xdr:row>
      <xdr:rowOff>139700</xdr:rowOff>
    </xdr:to>
    <xdr:cxnSp macro="">
      <xdr:nvCxnSpPr>
        <xdr:cNvPr id="899" name="直線コネクタ 898"/>
        <xdr:cNvCxnSpPr/>
      </xdr:nvCxnSpPr>
      <xdr:spPr>
        <a:xfrm>
          <a:off x="18288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89</xdr:row>
      <xdr:rowOff>168927</xdr:rowOff>
    </xdr:from>
    <xdr:ext cx="312906" cy="259045"/>
    <xdr:sp macro="" textlink="">
      <xdr:nvSpPr>
        <xdr:cNvPr id="900" name="テキスト ボックス 899"/>
        <xdr:cNvSpPr txBox="1"/>
      </xdr:nvSpPr>
      <xdr:spPr>
        <a:xfrm>
          <a:off x="17975094" y="15427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901" name="直線コネクタ 900"/>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87</xdr:row>
      <xdr:rowOff>54627</xdr:rowOff>
    </xdr:from>
    <xdr:ext cx="312906" cy="259045"/>
    <xdr:sp macro="" textlink="">
      <xdr:nvSpPr>
        <xdr:cNvPr id="902" name="テキスト ボックス 901"/>
        <xdr:cNvSpPr txBox="1"/>
      </xdr:nvSpPr>
      <xdr:spPr>
        <a:xfrm>
          <a:off x="17975094" y="14970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903"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98</xdr:row>
      <xdr:rowOff>139700</xdr:rowOff>
    </xdr:from>
    <xdr:to>
      <xdr:col>32</xdr:col>
      <xdr:colOff>186689</xdr:colOff>
      <xdr:row>98</xdr:row>
      <xdr:rowOff>139700</xdr:rowOff>
    </xdr:to>
    <xdr:cxnSp macro="">
      <xdr:nvCxnSpPr>
        <xdr:cNvPr id="904" name="直線コネクタ 903"/>
        <xdr:cNvCxnSpPr/>
      </xdr:nvCxnSpPr>
      <xdr:spPr>
        <a:xfrm>
          <a:off x="22159595" y="16941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99</xdr:row>
      <xdr:rowOff>10177</xdr:rowOff>
    </xdr:from>
    <xdr:ext cx="249299" cy="259045"/>
    <xdr:sp macro="" textlink="">
      <xdr:nvSpPr>
        <xdr:cNvPr id="905" name="前年度繰上充用金最小値テキスト"/>
        <xdr:cNvSpPr txBox="1"/>
      </xdr:nvSpPr>
      <xdr:spPr>
        <a:xfrm>
          <a:off x="22212300"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906" name="直線コネクタ 905"/>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97</xdr:row>
      <xdr:rowOff>10177</xdr:rowOff>
    </xdr:from>
    <xdr:ext cx="249299" cy="259045"/>
    <xdr:sp macro="" textlink="">
      <xdr:nvSpPr>
        <xdr:cNvPr id="907" name="前年度繰上充用金最大値テキスト"/>
        <xdr:cNvSpPr txBox="1"/>
      </xdr:nvSpPr>
      <xdr:spPr>
        <a:xfrm>
          <a:off x="22212300" y="16640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98</xdr:row>
      <xdr:rowOff>139700</xdr:rowOff>
    </xdr:from>
    <xdr:to>
      <xdr:col>32</xdr:col>
      <xdr:colOff>276225</xdr:colOff>
      <xdr:row>98</xdr:row>
      <xdr:rowOff>139700</xdr:rowOff>
    </xdr:to>
    <xdr:cxnSp macro="">
      <xdr:nvCxnSpPr>
        <xdr:cNvPr id="908" name="直線コネクタ 907"/>
        <xdr:cNvCxnSpPr/>
      </xdr:nvCxnSpPr>
      <xdr:spPr>
        <a:xfrm>
          <a:off x="22072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98</xdr:row>
      <xdr:rowOff>139700</xdr:rowOff>
    </xdr:from>
    <xdr:to>
      <xdr:col>32</xdr:col>
      <xdr:colOff>187325</xdr:colOff>
      <xdr:row>98</xdr:row>
      <xdr:rowOff>139700</xdr:rowOff>
    </xdr:to>
    <xdr:cxnSp macro="">
      <xdr:nvCxnSpPr>
        <xdr:cNvPr id="909" name="直線コネクタ 908"/>
        <xdr:cNvCxnSpPr/>
      </xdr:nvCxnSpPr>
      <xdr:spPr>
        <a:xfrm>
          <a:off x="21323300" y="16941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98</xdr:row>
      <xdr:rowOff>67327</xdr:rowOff>
    </xdr:from>
    <xdr:ext cx="249299" cy="259045"/>
    <xdr:sp macro="" textlink="">
      <xdr:nvSpPr>
        <xdr:cNvPr id="910" name="前年度繰上充用金平均値テキスト"/>
        <xdr:cNvSpPr txBox="1"/>
      </xdr:nvSpPr>
      <xdr:spPr>
        <a:xfrm>
          <a:off x="22212300" y="16869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11" name="フローチャート : 判断 910"/>
        <xdr:cNvSpPr/>
      </xdr:nvSpPr>
      <xdr:spPr>
        <a:xfrm>
          <a:off x="221107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98</xdr:row>
      <xdr:rowOff>139700</xdr:rowOff>
    </xdr:from>
    <xdr:to>
      <xdr:col>31</xdr:col>
      <xdr:colOff>34925</xdr:colOff>
      <xdr:row>98</xdr:row>
      <xdr:rowOff>139700</xdr:rowOff>
    </xdr:to>
    <xdr:cxnSp macro="">
      <xdr:nvCxnSpPr>
        <xdr:cNvPr id="912" name="直線コネクタ 911"/>
        <xdr:cNvCxnSpPr/>
      </xdr:nvCxnSpPr>
      <xdr:spPr>
        <a:xfrm>
          <a:off x="20434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98</xdr:row>
      <xdr:rowOff>88900</xdr:rowOff>
    </xdr:from>
    <xdr:to>
      <xdr:col>31</xdr:col>
      <xdr:colOff>85725</xdr:colOff>
      <xdr:row>99</xdr:row>
      <xdr:rowOff>19050</xdr:rowOff>
    </xdr:to>
    <xdr:sp macro="" textlink="">
      <xdr:nvSpPr>
        <xdr:cNvPr id="913" name="フローチャート : 判断 912"/>
        <xdr:cNvSpPr/>
      </xdr:nvSpPr>
      <xdr:spPr>
        <a:xfrm>
          <a:off x="212725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99</xdr:row>
      <xdr:rowOff>10177</xdr:rowOff>
    </xdr:from>
    <xdr:ext cx="249299" cy="259045"/>
    <xdr:sp macro="" textlink="">
      <xdr:nvSpPr>
        <xdr:cNvPr id="914" name="テキスト ボックス 913"/>
        <xdr:cNvSpPr txBox="1"/>
      </xdr:nvSpPr>
      <xdr:spPr>
        <a:xfrm>
          <a:off x="21198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98</xdr:row>
      <xdr:rowOff>139700</xdr:rowOff>
    </xdr:from>
    <xdr:to>
      <xdr:col>29</xdr:col>
      <xdr:colOff>517525</xdr:colOff>
      <xdr:row>98</xdr:row>
      <xdr:rowOff>139700</xdr:rowOff>
    </xdr:to>
    <xdr:cxnSp macro="">
      <xdr:nvCxnSpPr>
        <xdr:cNvPr id="915" name="直線コネクタ 914"/>
        <xdr:cNvCxnSpPr/>
      </xdr:nvCxnSpPr>
      <xdr:spPr>
        <a:xfrm>
          <a:off x="19545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89</xdr:row>
      <xdr:rowOff>123189</xdr:rowOff>
    </xdr:from>
    <xdr:to>
      <xdr:col>29</xdr:col>
      <xdr:colOff>568325</xdr:colOff>
      <xdr:row>90</xdr:row>
      <xdr:rowOff>53339</xdr:rowOff>
    </xdr:to>
    <xdr:sp macro="" textlink="">
      <xdr:nvSpPr>
        <xdr:cNvPr id="916" name="フローチャート : 判断 915"/>
        <xdr:cNvSpPr/>
      </xdr:nvSpPr>
      <xdr:spPr>
        <a:xfrm>
          <a:off x="20383500" y="15382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88</xdr:row>
      <xdr:rowOff>69866</xdr:rowOff>
    </xdr:from>
    <xdr:ext cx="313932" cy="259045"/>
    <xdr:sp macro="" textlink="">
      <xdr:nvSpPr>
        <xdr:cNvPr id="917" name="テキスト ボックス 916"/>
        <xdr:cNvSpPr txBox="1"/>
      </xdr:nvSpPr>
      <xdr:spPr>
        <a:xfrm>
          <a:off x="20277333" y="151574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98</xdr:row>
      <xdr:rowOff>139700</xdr:rowOff>
    </xdr:from>
    <xdr:to>
      <xdr:col>28</xdr:col>
      <xdr:colOff>314325</xdr:colOff>
      <xdr:row>98</xdr:row>
      <xdr:rowOff>139700</xdr:rowOff>
    </xdr:to>
    <xdr:cxnSp macro="">
      <xdr:nvCxnSpPr>
        <xdr:cNvPr id="918" name="直線コネクタ 917"/>
        <xdr:cNvCxnSpPr/>
      </xdr:nvCxnSpPr>
      <xdr:spPr>
        <a:xfrm>
          <a:off x="18656300" y="16941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91</xdr:row>
      <xdr:rowOff>100330</xdr:rowOff>
    </xdr:from>
    <xdr:to>
      <xdr:col>28</xdr:col>
      <xdr:colOff>365125</xdr:colOff>
      <xdr:row>92</xdr:row>
      <xdr:rowOff>30480</xdr:rowOff>
    </xdr:to>
    <xdr:sp macro="" textlink="">
      <xdr:nvSpPr>
        <xdr:cNvPr id="919" name="フローチャート : 判断 918"/>
        <xdr:cNvSpPr/>
      </xdr:nvSpPr>
      <xdr:spPr>
        <a:xfrm>
          <a:off x="19494500" y="157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90</xdr:row>
      <xdr:rowOff>47007</xdr:rowOff>
    </xdr:from>
    <xdr:ext cx="313932" cy="259045"/>
    <xdr:sp macro="" textlink="">
      <xdr:nvSpPr>
        <xdr:cNvPr id="920" name="テキスト ボックス 919"/>
        <xdr:cNvSpPr txBox="1"/>
      </xdr:nvSpPr>
      <xdr:spPr>
        <a:xfrm>
          <a:off x="19388333" y="15477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43180</xdr:rowOff>
    </xdr:from>
    <xdr:to>
      <xdr:col>27</xdr:col>
      <xdr:colOff>161925</xdr:colOff>
      <xdr:row>94</xdr:row>
      <xdr:rowOff>144780</xdr:rowOff>
    </xdr:to>
    <xdr:sp macro="" textlink="">
      <xdr:nvSpPr>
        <xdr:cNvPr id="921" name="フローチャート : 判断 920"/>
        <xdr:cNvSpPr/>
      </xdr:nvSpPr>
      <xdr:spPr>
        <a:xfrm>
          <a:off x="18605500" y="16159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92</xdr:row>
      <xdr:rowOff>161307</xdr:rowOff>
    </xdr:from>
    <xdr:ext cx="313932" cy="259045"/>
    <xdr:sp macro="" textlink="">
      <xdr:nvSpPr>
        <xdr:cNvPr id="922" name="テキスト ボックス 921"/>
        <xdr:cNvSpPr txBox="1"/>
      </xdr:nvSpPr>
      <xdr:spPr>
        <a:xfrm>
          <a:off x="18499333" y="159347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23" name="テキスト ボックス 922"/>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24" name="テキスト ボックス 923"/>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25" name="テキスト ボックス 924"/>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26" name="テキスト ボックス 925"/>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27" name="テキスト ボックス 926"/>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98</xdr:row>
      <xdr:rowOff>88900</xdr:rowOff>
    </xdr:from>
    <xdr:to>
      <xdr:col>32</xdr:col>
      <xdr:colOff>238125</xdr:colOff>
      <xdr:row>99</xdr:row>
      <xdr:rowOff>19050</xdr:rowOff>
    </xdr:to>
    <xdr:sp macro="" textlink="">
      <xdr:nvSpPr>
        <xdr:cNvPr id="928" name="円/楕円 927"/>
        <xdr:cNvSpPr/>
      </xdr:nvSpPr>
      <xdr:spPr>
        <a:xfrm>
          <a:off x="221107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97</xdr:row>
      <xdr:rowOff>124477</xdr:rowOff>
    </xdr:from>
    <xdr:ext cx="249299" cy="259045"/>
    <xdr:sp macro="" textlink="">
      <xdr:nvSpPr>
        <xdr:cNvPr id="929" name="前年度繰上充用金該当値テキスト"/>
        <xdr:cNvSpPr txBox="1"/>
      </xdr:nvSpPr>
      <xdr:spPr>
        <a:xfrm>
          <a:off x="22212300" y="1675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98</xdr:row>
      <xdr:rowOff>88900</xdr:rowOff>
    </xdr:from>
    <xdr:to>
      <xdr:col>31</xdr:col>
      <xdr:colOff>85725</xdr:colOff>
      <xdr:row>99</xdr:row>
      <xdr:rowOff>19050</xdr:rowOff>
    </xdr:to>
    <xdr:sp macro="" textlink="">
      <xdr:nvSpPr>
        <xdr:cNvPr id="930" name="円/楕円 929"/>
        <xdr:cNvSpPr/>
      </xdr:nvSpPr>
      <xdr:spPr>
        <a:xfrm>
          <a:off x="21272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97</xdr:row>
      <xdr:rowOff>35577</xdr:rowOff>
    </xdr:from>
    <xdr:ext cx="249299" cy="259045"/>
    <xdr:sp macro="" textlink="">
      <xdr:nvSpPr>
        <xdr:cNvPr id="931" name="テキスト ボックス 930"/>
        <xdr:cNvSpPr txBox="1"/>
      </xdr:nvSpPr>
      <xdr:spPr>
        <a:xfrm>
          <a:off x="21198649" y="16666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98</xdr:row>
      <xdr:rowOff>88900</xdr:rowOff>
    </xdr:from>
    <xdr:to>
      <xdr:col>29</xdr:col>
      <xdr:colOff>568325</xdr:colOff>
      <xdr:row>99</xdr:row>
      <xdr:rowOff>19050</xdr:rowOff>
    </xdr:to>
    <xdr:sp macro="" textlink="">
      <xdr:nvSpPr>
        <xdr:cNvPr id="932" name="円/楕円 931"/>
        <xdr:cNvSpPr/>
      </xdr:nvSpPr>
      <xdr:spPr>
        <a:xfrm>
          <a:off x="20383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99</xdr:row>
      <xdr:rowOff>10177</xdr:rowOff>
    </xdr:from>
    <xdr:ext cx="249299" cy="259045"/>
    <xdr:sp macro="" textlink="">
      <xdr:nvSpPr>
        <xdr:cNvPr id="933" name="テキスト ボックス 932"/>
        <xdr:cNvSpPr txBox="1"/>
      </xdr:nvSpPr>
      <xdr:spPr>
        <a:xfrm>
          <a:off x="20309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98</xdr:row>
      <xdr:rowOff>88900</xdr:rowOff>
    </xdr:from>
    <xdr:to>
      <xdr:col>28</xdr:col>
      <xdr:colOff>365125</xdr:colOff>
      <xdr:row>99</xdr:row>
      <xdr:rowOff>19050</xdr:rowOff>
    </xdr:to>
    <xdr:sp macro="" textlink="">
      <xdr:nvSpPr>
        <xdr:cNvPr id="934" name="円/楕円 933"/>
        <xdr:cNvSpPr/>
      </xdr:nvSpPr>
      <xdr:spPr>
        <a:xfrm>
          <a:off x="19494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99</xdr:row>
      <xdr:rowOff>10177</xdr:rowOff>
    </xdr:from>
    <xdr:ext cx="249299" cy="259045"/>
    <xdr:sp macro="" textlink="">
      <xdr:nvSpPr>
        <xdr:cNvPr id="935" name="テキスト ボックス 934"/>
        <xdr:cNvSpPr txBox="1"/>
      </xdr:nvSpPr>
      <xdr:spPr>
        <a:xfrm>
          <a:off x="19420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98</xdr:row>
      <xdr:rowOff>88900</xdr:rowOff>
    </xdr:from>
    <xdr:to>
      <xdr:col>27</xdr:col>
      <xdr:colOff>161925</xdr:colOff>
      <xdr:row>99</xdr:row>
      <xdr:rowOff>19050</xdr:rowOff>
    </xdr:to>
    <xdr:sp macro="" textlink="">
      <xdr:nvSpPr>
        <xdr:cNvPr id="936" name="円/楕円 935"/>
        <xdr:cNvSpPr/>
      </xdr:nvSpPr>
      <xdr:spPr>
        <a:xfrm>
          <a:off x="186055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99</xdr:row>
      <xdr:rowOff>10177</xdr:rowOff>
    </xdr:from>
    <xdr:ext cx="249299" cy="259045"/>
    <xdr:sp macro="" textlink="">
      <xdr:nvSpPr>
        <xdr:cNvPr id="937" name="テキスト ボックス 936"/>
        <xdr:cNvSpPr txBox="1"/>
      </xdr:nvSpPr>
      <xdr:spPr>
        <a:xfrm>
          <a:off x="18531649" y="16983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38" name="正方形/長方形 9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39" name="正方形/長方形 9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40" name="テキスト ボックス 9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歳出決算における住民一人当たりのコストは、４６５，０９８円である。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a:t>
          </a:r>
          <a:r>
            <a:rPr lang="ja-JP" altLang="ja-JP" sz="1100">
              <a:solidFill>
                <a:schemeClr val="dk1"/>
              </a:solidFill>
              <a:effectLst/>
              <a:latin typeface="+mn-lt"/>
              <a:ea typeface="+mn-ea"/>
              <a:cs typeface="+mn-cs"/>
            </a:rPr>
            <a:t>普通建設事業費のうち新規整備は、住民一人当たり７，７２７円となっており、前年度から２６，８４７円減少し、類似団体平均を下回っている一方、更新整備は、住民一人当たり４３，８８８円となっており、前年度から８，６１６円増加し、類似団体平均をわずかに下回っている。</a:t>
          </a:r>
          <a:endParaRPr lang="en-US" altLang="ja-JP" sz="1100">
            <a:solidFill>
              <a:schemeClr val="dk1"/>
            </a:solidFill>
            <a:effectLst/>
            <a:latin typeface="+mn-lt"/>
            <a:ea typeface="+mn-ea"/>
            <a:cs typeface="+mn-cs"/>
          </a:endParaRPr>
        </a:p>
        <a:p>
          <a:r>
            <a:rPr lang="ja-JP" altLang="ja-JP" sz="1100">
              <a:solidFill>
                <a:schemeClr val="dk1"/>
              </a:solidFill>
              <a:effectLst/>
              <a:latin typeface="+mn-lt"/>
              <a:ea typeface="+mn-ea"/>
              <a:cs typeface="+mn-cs"/>
            </a:rPr>
            <a:t>新規整備については、平成２６年度において市役所庁舎整備事業の実施によりコストが最大値となったが、今後は低い値で推移すると見込まれる。更新整備については、合併特例事業債を活用した小・中学校大規模改修事業などの公共施設等の更新整備を予定しているため、今後も高い値で推移すると見込まれる。</a:t>
          </a:r>
          <a:endParaRPr lang="en-US" altLang="ja-JP" sz="1100">
            <a:solidFill>
              <a:schemeClr val="dk1"/>
            </a:solidFill>
            <a:effectLst/>
            <a:latin typeface="+mn-lt"/>
            <a:ea typeface="+mn-ea"/>
            <a:cs typeface="+mn-cs"/>
          </a:endParaRPr>
        </a:p>
        <a:p>
          <a:r>
            <a:rPr lang="ja-JP" altLang="en-US" sz="1100">
              <a:solidFill>
                <a:schemeClr val="dk1"/>
              </a:solidFill>
              <a:effectLst/>
              <a:latin typeface="+mn-lt"/>
              <a:ea typeface="+mn-ea"/>
              <a:cs typeface="+mn-cs"/>
            </a:rPr>
            <a:t>引き続き、厳しい財政状況を踏まえつつ普通建設事業の量を縮小することでコスト削減に取り組んでいく。</a:t>
          </a:r>
          <a:endParaRPr lang="ja-JP"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　維持補修費は、住民一人当たり１４，４６５円となっており、前年度から８，０４８円増加し、類似団体平均を大きく上回っている。</a:t>
          </a:r>
          <a:endParaRPr lang="en-US" altLang="ja-JP" sz="11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ja-JP" sz="1100">
              <a:solidFill>
                <a:schemeClr val="dk1"/>
              </a:solidFill>
              <a:effectLst/>
              <a:latin typeface="+mn-lt"/>
              <a:ea typeface="+mn-ea"/>
              <a:cs typeface="+mn-cs"/>
            </a:rPr>
            <a:t>この要因としては、平成２８年度に大雪に見舞われたことで除排雪経費が増加したためであり、今後も各年度の積雪量によって維持補修費は大きく変動すると見込まれる</a:t>
          </a:r>
          <a:r>
            <a:rPr lang="ja-JP" altLang="en-US" sz="1100">
              <a:solidFill>
                <a:schemeClr val="dk1"/>
              </a:solidFill>
              <a:effectLst/>
              <a:latin typeface="+mn-lt"/>
              <a:ea typeface="+mn-ea"/>
              <a:cs typeface="+mn-cs"/>
            </a:rPr>
            <a:t>が、</a:t>
          </a:r>
          <a:r>
            <a:rPr lang="ja-JP" altLang="ja-JP" sz="1100">
              <a:solidFill>
                <a:schemeClr val="dk1"/>
              </a:solidFill>
              <a:effectLst/>
              <a:latin typeface="+mn-lt"/>
              <a:ea typeface="+mn-ea"/>
              <a:cs typeface="+mn-cs"/>
            </a:rPr>
            <a:t>厳しい財政状況を踏まえつつ、各種事業の見直しや効率化の推進による</a:t>
          </a:r>
          <a:r>
            <a:rPr lang="ja-JP" altLang="en-US" sz="1100">
              <a:solidFill>
                <a:schemeClr val="dk1"/>
              </a:solidFill>
              <a:effectLst/>
              <a:latin typeface="+mn-lt"/>
              <a:ea typeface="+mn-ea"/>
              <a:cs typeface="+mn-cs"/>
            </a:rPr>
            <a:t>コスト</a:t>
          </a:r>
          <a:r>
            <a:rPr lang="ja-JP" altLang="ja-JP" sz="1100">
              <a:solidFill>
                <a:schemeClr val="dk1"/>
              </a:solidFill>
              <a:effectLst/>
              <a:latin typeface="+mn-lt"/>
              <a:ea typeface="+mn-ea"/>
              <a:cs typeface="+mn-cs"/>
            </a:rPr>
            <a:t>抑制に努めていく。</a:t>
          </a:r>
          <a:endParaRPr lang="en-US" altLang="ja-JP" sz="1100">
            <a:solidFill>
              <a:schemeClr val="dk1"/>
            </a:solidFill>
            <a:effectLst/>
            <a:latin typeface="+mn-lt"/>
            <a:ea typeface="+mn-ea"/>
            <a:cs typeface="+mn-cs"/>
          </a:endParaRPr>
        </a:p>
        <a:p>
          <a:endParaRPr lang="en-US" altLang="ja-JP" sz="1100">
            <a:solidFill>
              <a:schemeClr val="dk1"/>
            </a:solidFill>
            <a:effectLst/>
            <a:latin typeface="+mn-lt"/>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秋田県潟上市</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33,486
33,442
97.72
16,285,713
15,574,282
654,513
9,566,195
19,441,012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6.5
56.9</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Ⅰ</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H27  Ⅰ</a:t>
          </a:r>
          <a:r>
            <a:rPr kumimoji="1" lang="ja-JP" altLang="en-US" sz="1100" b="1">
              <a:solidFill>
                <a:srgbClr val="000000"/>
              </a:solidFill>
              <a:latin typeface="ＭＳ ゴシック"/>
            </a:rPr>
            <a:t>－３    </a:t>
          </a:r>
          <a:r>
            <a:rPr kumimoji="1" lang="en-US" altLang="ja-JP" sz="1100" b="1">
              <a:solidFill>
                <a:srgbClr val="000000"/>
              </a:solidFill>
              <a:latin typeface="ＭＳ ゴシック"/>
            </a:rPr>
            <a:t>H28  Ⅰ</a:t>
          </a:r>
          <a:r>
            <a:rPr kumimoji="1" lang="ja-JP" altLang="en-US" sz="1100" b="1">
              <a:solidFill>
                <a:srgbClr val="000000"/>
              </a:solidFill>
              <a:latin typeface="ＭＳ ゴシック"/>
            </a:rPr>
            <a:t>－３</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13/36</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4,173</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40</xdr:row>
      <xdr:rowOff>111777</xdr:rowOff>
    </xdr:from>
    <xdr:ext cx="248786" cy="259045"/>
    <xdr:sp macro="" textlink="">
      <xdr:nvSpPr>
        <xdr:cNvPr id="42" name="テキスト ボックス 41"/>
        <xdr:cNvSpPr txBox="1"/>
      </xdr:nvSpPr>
      <xdr:spPr>
        <a:xfrm>
          <a:off x="513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29</xdr:row>
      <xdr:rowOff>123063</xdr:rowOff>
    </xdr:from>
    <xdr:to>
      <xdr:col>6</xdr:col>
      <xdr:colOff>510540</xdr:colOff>
      <xdr:row>39</xdr:row>
      <xdr:rowOff>36703</xdr:rowOff>
    </xdr:to>
    <xdr:cxnSp macro="">
      <xdr:nvCxnSpPr>
        <xdr:cNvPr id="56" name="直線コネクタ 55"/>
        <xdr:cNvCxnSpPr/>
      </xdr:nvCxnSpPr>
      <xdr:spPr>
        <a:xfrm flipV="1">
          <a:off x="4633595" y="5095113"/>
          <a:ext cx="1270" cy="16281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40530</xdr:rowOff>
    </xdr:from>
    <xdr:ext cx="469744" cy="259045"/>
    <xdr:sp macro="" textlink="">
      <xdr:nvSpPr>
        <xdr:cNvPr id="57" name="議会費最小値テキスト"/>
        <xdr:cNvSpPr txBox="1"/>
      </xdr:nvSpPr>
      <xdr:spPr>
        <a:xfrm>
          <a:off x="4686300" y="67270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3,061</a:t>
          </a:r>
          <a:endParaRPr kumimoji="1" lang="ja-JP" altLang="en-US" sz="1000" b="1">
            <a:latin typeface="ＭＳ Ｐゴシック"/>
          </a:endParaRPr>
        </a:p>
      </xdr:txBody>
    </xdr:sp>
    <xdr:clientData/>
  </xdr:oneCellAnchor>
  <xdr:twoCellAnchor>
    <xdr:from>
      <xdr:col>6</xdr:col>
      <xdr:colOff>422275</xdr:colOff>
      <xdr:row>39</xdr:row>
      <xdr:rowOff>36703</xdr:rowOff>
    </xdr:from>
    <xdr:to>
      <xdr:col>6</xdr:col>
      <xdr:colOff>600075</xdr:colOff>
      <xdr:row>39</xdr:row>
      <xdr:rowOff>36703</xdr:rowOff>
    </xdr:to>
    <xdr:cxnSp macro="">
      <xdr:nvCxnSpPr>
        <xdr:cNvPr id="58" name="直線コネクタ 57"/>
        <xdr:cNvCxnSpPr/>
      </xdr:nvCxnSpPr>
      <xdr:spPr>
        <a:xfrm>
          <a:off x="4546600" y="67232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28</xdr:row>
      <xdr:rowOff>69740</xdr:rowOff>
    </xdr:from>
    <xdr:ext cx="534377" cy="259045"/>
    <xdr:sp macro="" textlink="">
      <xdr:nvSpPr>
        <xdr:cNvPr id="59" name="議会費最大値テキスト"/>
        <xdr:cNvSpPr txBox="1"/>
      </xdr:nvSpPr>
      <xdr:spPr>
        <a:xfrm>
          <a:off x="4686300" y="487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15,881</a:t>
          </a:r>
          <a:endParaRPr kumimoji="1" lang="ja-JP" altLang="en-US" sz="1000" b="1">
            <a:latin typeface="ＭＳ Ｐゴシック"/>
          </a:endParaRPr>
        </a:p>
      </xdr:txBody>
    </xdr:sp>
    <xdr:clientData/>
  </xdr:oneCellAnchor>
  <xdr:twoCellAnchor>
    <xdr:from>
      <xdr:col>6</xdr:col>
      <xdr:colOff>422275</xdr:colOff>
      <xdr:row>29</xdr:row>
      <xdr:rowOff>123063</xdr:rowOff>
    </xdr:from>
    <xdr:to>
      <xdr:col>6</xdr:col>
      <xdr:colOff>600075</xdr:colOff>
      <xdr:row>29</xdr:row>
      <xdr:rowOff>123063</xdr:rowOff>
    </xdr:to>
    <xdr:cxnSp macro="">
      <xdr:nvCxnSpPr>
        <xdr:cNvPr id="60" name="直線コネクタ 59"/>
        <xdr:cNvCxnSpPr/>
      </xdr:nvCxnSpPr>
      <xdr:spPr>
        <a:xfrm>
          <a:off x="4546600" y="50951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36</xdr:row>
      <xdr:rowOff>160528</xdr:rowOff>
    </xdr:from>
    <xdr:to>
      <xdr:col>6</xdr:col>
      <xdr:colOff>511175</xdr:colOff>
      <xdr:row>37</xdr:row>
      <xdr:rowOff>64897</xdr:rowOff>
    </xdr:to>
    <xdr:cxnSp macro="">
      <xdr:nvCxnSpPr>
        <xdr:cNvPr id="61" name="直線コネクタ 60"/>
        <xdr:cNvCxnSpPr/>
      </xdr:nvCxnSpPr>
      <xdr:spPr>
        <a:xfrm>
          <a:off x="3797300" y="6332728"/>
          <a:ext cx="838200" cy="75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37</xdr:row>
      <xdr:rowOff>51325</xdr:rowOff>
    </xdr:from>
    <xdr:ext cx="469744" cy="259045"/>
    <xdr:sp macro="" textlink="">
      <xdr:nvSpPr>
        <xdr:cNvPr id="62" name="議会費平均値テキスト"/>
        <xdr:cNvSpPr txBox="1"/>
      </xdr:nvSpPr>
      <xdr:spPr>
        <a:xfrm>
          <a:off x="4686300" y="6394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5,076</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72898</xdr:rowOff>
    </xdr:from>
    <xdr:to>
      <xdr:col>6</xdr:col>
      <xdr:colOff>561975</xdr:colOff>
      <xdr:row>38</xdr:row>
      <xdr:rowOff>3048</xdr:rowOff>
    </xdr:to>
    <xdr:sp macro="" textlink="">
      <xdr:nvSpPr>
        <xdr:cNvPr id="63" name="フローチャート : 判断 62"/>
        <xdr:cNvSpPr/>
      </xdr:nvSpPr>
      <xdr:spPr>
        <a:xfrm>
          <a:off x="4584700" y="6416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36</xdr:row>
      <xdr:rowOff>124841</xdr:rowOff>
    </xdr:from>
    <xdr:to>
      <xdr:col>5</xdr:col>
      <xdr:colOff>358775</xdr:colOff>
      <xdr:row>36</xdr:row>
      <xdr:rowOff>160528</xdr:rowOff>
    </xdr:to>
    <xdr:cxnSp macro="">
      <xdr:nvCxnSpPr>
        <xdr:cNvPr id="64" name="直線コネクタ 63"/>
        <xdr:cNvCxnSpPr/>
      </xdr:nvCxnSpPr>
      <xdr:spPr>
        <a:xfrm>
          <a:off x="2908300" y="6297041"/>
          <a:ext cx="889000" cy="35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37</xdr:row>
      <xdr:rowOff>46609</xdr:rowOff>
    </xdr:from>
    <xdr:to>
      <xdr:col>5</xdr:col>
      <xdr:colOff>409575</xdr:colOff>
      <xdr:row>37</xdr:row>
      <xdr:rowOff>148209</xdr:rowOff>
    </xdr:to>
    <xdr:sp macro="" textlink="">
      <xdr:nvSpPr>
        <xdr:cNvPr id="65" name="フローチャート : 判断 64"/>
        <xdr:cNvSpPr/>
      </xdr:nvSpPr>
      <xdr:spPr>
        <a:xfrm>
          <a:off x="3746500" y="6390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139336</xdr:rowOff>
    </xdr:from>
    <xdr:ext cx="469744" cy="259045"/>
    <xdr:sp macro="" textlink="">
      <xdr:nvSpPr>
        <xdr:cNvPr id="66" name="テキスト ボックス 65"/>
        <xdr:cNvSpPr txBox="1"/>
      </xdr:nvSpPr>
      <xdr:spPr>
        <a:xfrm>
          <a:off x="3562427" y="6482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5,283</a:t>
          </a:r>
          <a:endParaRPr kumimoji="1" lang="ja-JP" altLang="en-US" sz="1000" b="1">
            <a:solidFill>
              <a:srgbClr val="000080"/>
            </a:solidFill>
            <a:latin typeface="ＭＳ Ｐゴシック"/>
          </a:endParaRPr>
        </a:p>
      </xdr:txBody>
    </xdr:sp>
    <xdr:clientData/>
  </xdr:oneCellAnchor>
  <xdr:twoCellAnchor>
    <xdr:from>
      <xdr:col>2</xdr:col>
      <xdr:colOff>638175</xdr:colOff>
      <xdr:row>36</xdr:row>
      <xdr:rowOff>124841</xdr:rowOff>
    </xdr:from>
    <xdr:to>
      <xdr:col>4</xdr:col>
      <xdr:colOff>155575</xdr:colOff>
      <xdr:row>37</xdr:row>
      <xdr:rowOff>25146</xdr:rowOff>
    </xdr:to>
    <xdr:cxnSp macro="">
      <xdr:nvCxnSpPr>
        <xdr:cNvPr id="67" name="直線コネクタ 66"/>
        <xdr:cNvCxnSpPr/>
      </xdr:nvCxnSpPr>
      <xdr:spPr>
        <a:xfrm flipV="1">
          <a:off x="2019300" y="6297041"/>
          <a:ext cx="889000" cy="717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37</xdr:row>
      <xdr:rowOff>45212</xdr:rowOff>
    </xdr:from>
    <xdr:to>
      <xdr:col>4</xdr:col>
      <xdr:colOff>206375</xdr:colOff>
      <xdr:row>37</xdr:row>
      <xdr:rowOff>146812</xdr:rowOff>
    </xdr:to>
    <xdr:sp macro="" textlink="">
      <xdr:nvSpPr>
        <xdr:cNvPr id="68" name="フローチャート : 判断 67"/>
        <xdr:cNvSpPr/>
      </xdr:nvSpPr>
      <xdr:spPr>
        <a:xfrm>
          <a:off x="2857500" y="6388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137939</xdr:rowOff>
    </xdr:from>
    <xdr:ext cx="469744" cy="259045"/>
    <xdr:sp macro="" textlink="">
      <xdr:nvSpPr>
        <xdr:cNvPr id="69" name="テキスト ボックス 68"/>
        <xdr:cNvSpPr txBox="1"/>
      </xdr:nvSpPr>
      <xdr:spPr>
        <a:xfrm>
          <a:off x="2673427" y="64815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5,294</a:t>
          </a:r>
          <a:endParaRPr kumimoji="1" lang="ja-JP" altLang="en-US" sz="1000" b="1">
            <a:solidFill>
              <a:srgbClr val="000080"/>
            </a:solidFill>
            <a:latin typeface="ＭＳ Ｐゴシック"/>
          </a:endParaRPr>
        </a:p>
      </xdr:txBody>
    </xdr:sp>
    <xdr:clientData/>
  </xdr:oneCellAnchor>
  <xdr:twoCellAnchor>
    <xdr:from>
      <xdr:col>1</xdr:col>
      <xdr:colOff>434975</xdr:colOff>
      <xdr:row>36</xdr:row>
      <xdr:rowOff>152019</xdr:rowOff>
    </xdr:from>
    <xdr:to>
      <xdr:col>2</xdr:col>
      <xdr:colOff>638175</xdr:colOff>
      <xdr:row>37</xdr:row>
      <xdr:rowOff>25146</xdr:rowOff>
    </xdr:to>
    <xdr:cxnSp macro="">
      <xdr:nvCxnSpPr>
        <xdr:cNvPr id="70" name="直線コネクタ 69"/>
        <xdr:cNvCxnSpPr/>
      </xdr:nvCxnSpPr>
      <xdr:spPr>
        <a:xfrm>
          <a:off x="1130300" y="6324219"/>
          <a:ext cx="889000" cy="44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37</xdr:row>
      <xdr:rowOff>54356</xdr:rowOff>
    </xdr:from>
    <xdr:to>
      <xdr:col>3</xdr:col>
      <xdr:colOff>3175</xdr:colOff>
      <xdr:row>37</xdr:row>
      <xdr:rowOff>155956</xdr:rowOff>
    </xdr:to>
    <xdr:sp macro="" textlink="">
      <xdr:nvSpPr>
        <xdr:cNvPr id="71" name="フローチャート : 判断 70"/>
        <xdr:cNvSpPr/>
      </xdr:nvSpPr>
      <xdr:spPr>
        <a:xfrm>
          <a:off x="1968500" y="6398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147083</xdr:rowOff>
    </xdr:from>
    <xdr:ext cx="469744" cy="259045"/>
    <xdr:sp macro="" textlink="">
      <xdr:nvSpPr>
        <xdr:cNvPr id="72" name="テキスト ボックス 71"/>
        <xdr:cNvSpPr txBox="1"/>
      </xdr:nvSpPr>
      <xdr:spPr>
        <a:xfrm>
          <a:off x="1784427" y="6490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a:t>
          </a:r>
          <a:endParaRPr kumimoji="1" lang="ja-JP" altLang="en-US" sz="1000" b="1">
            <a:solidFill>
              <a:srgbClr val="000080"/>
            </a:solidFill>
            <a:latin typeface="ＭＳ Ｐゴシック"/>
          </a:endParaRPr>
        </a:p>
      </xdr:txBody>
    </xdr:sp>
    <xdr:clientData/>
  </xdr:oneCellAnchor>
  <xdr:twoCellAnchor>
    <xdr:from>
      <xdr:col>1</xdr:col>
      <xdr:colOff>384175</xdr:colOff>
      <xdr:row>37</xdr:row>
      <xdr:rowOff>29718</xdr:rowOff>
    </xdr:from>
    <xdr:to>
      <xdr:col>1</xdr:col>
      <xdr:colOff>485775</xdr:colOff>
      <xdr:row>37</xdr:row>
      <xdr:rowOff>131318</xdr:rowOff>
    </xdr:to>
    <xdr:sp macro="" textlink="">
      <xdr:nvSpPr>
        <xdr:cNvPr id="73" name="フローチャート : 判断 72"/>
        <xdr:cNvSpPr/>
      </xdr:nvSpPr>
      <xdr:spPr>
        <a:xfrm>
          <a:off x="1079500" y="6373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37</xdr:row>
      <xdr:rowOff>122445</xdr:rowOff>
    </xdr:from>
    <xdr:ext cx="469744" cy="259045"/>
    <xdr:sp macro="" textlink="">
      <xdr:nvSpPr>
        <xdr:cNvPr id="74" name="テキスト ボックス 73"/>
        <xdr:cNvSpPr txBox="1"/>
      </xdr:nvSpPr>
      <xdr:spPr>
        <a:xfrm>
          <a:off x="895427" y="64660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5,416</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14097</xdr:rowOff>
    </xdr:from>
    <xdr:to>
      <xdr:col>6</xdr:col>
      <xdr:colOff>561975</xdr:colOff>
      <xdr:row>37</xdr:row>
      <xdr:rowOff>115697</xdr:rowOff>
    </xdr:to>
    <xdr:sp macro="" textlink="">
      <xdr:nvSpPr>
        <xdr:cNvPr id="80" name="円/楕円 79"/>
        <xdr:cNvSpPr/>
      </xdr:nvSpPr>
      <xdr:spPr>
        <a:xfrm>
          <a:off x="4584700" y="635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36974</xdr:rowOff>
    </xdr:from>
    <xdr:ext cx="469744" cy="259045"/>
    <xdr:sp macro="" textlink="">
      <xdr:nvSpPr>
        <xdr:cNvPr id="81" name="議会費該当値テキスト"/>
        <xdr:cNvSpPr txBox="1"/>
      </xdr:nvSpPr>
      <xdr:spPr>
        <a:xfrm>
          <a:off x="4686300" y="620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5,539</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109728</xdr:rowOff>
    </xdr:from>
    <xdr:to>
      <xdr:col>5</xdr:col>
      <xdr:colOff>409575</xdr:colOff>
      <xdr:row>37</xdr:row>
      <xdr:rowOff>39878</xdr:rowOff>
    </xdr:to>
    <xdr:sp macro="" textlink="">
      <xdr:nvSpPr>
        <xdr:cNvPr id="82" name="円/楕円 81"/>
        <xdr:cNvSpPr/>
      </xdr:nvSpPr>
      <xdr:spPr>
        <a:xfrm>
          <a:off x="3746500" y="6281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35</xdr:row>
      <xdr:rowOff>56405</xdr:rowOff>
    </xdr:from>
    <xdr:ext cx="469744" cy="259045"/>
    <xdr:sp macro="" textlink="">
      <xdr:nvSpPr>
        <xdr:cNvPr id="83" name="テキスト ボックス 82"/>
        <xdr:cNvSpPr txBox="1"/>
      </xdr:nvSpPr>
      <xdr:spPr>
        <a:xfrm>
          <a:off x="3562427" y="60571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6,136</a:t>
          </a:r>
          <a:endParaRPr kumimoji="1" lang="ja-JP" altLang="en-US" sz="1000" b="1">
            <a:solidFill>
              <a:srgbClr val="FF0000"/>
            </a:solidFill>
            <a:latin typeface="ＭＳ Ｐゴシック"/>
          </a:endParaRPr>
        </a:p>
      </xdr:txBody>
    </xdr:sp>
    <xdr:clientData/>
  </xdr:oneCellAnchor>
  <xdr:twoCellAnchor>
    <xdr:from>
      <xdr:col>4</xdr:col>
      <xdr:colOff>104775</xdr:colOff>
      <xdr:row>36</xdr:row>
      <xdr:rowOff>74041</xdr:rowOff>
    </xdr:from>
    <xdr:to>
      <xdr:col>4</xdr:col>
      <xdr:colOff>206375</xdr:colOff>
      <xdr:row>37</xdr:row>
      <xdr:rowOff>4191</xdr:rowOff>
    </xdr:to>
    <xdr:sp macro="" textlink="">
      <xdr:nvSpPr>
        <xdr:cNvPr id="84" name="円/楕円 83"/>
        <xdr:cNvSpPr/>
      </xdr:nvSpPr>
      <xdr:spPr>
        <a:xfrm>
          <a:off x="2857500" y="62462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35</xdr:row>
      <xdr:rowOff>20718</xdr:rowOff>
    </xdr:from>
    <xdr:ext cx="469744" cy="259045"/>
    <xdr:sp macro="" textlink="">
      <xdr:nvSpPr>
        <xdr:cNvPr id="85" name="テキスト ボックス 84"/>
        <xdr:cNvSpPr txBox="1"/>
      </xdr:nvSpPr>
      <xdr:spPr>
        <a:xfrm>
          <a:off x="2673427" y="60214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6,417</a:t>
          </a:r>
          <a:endParaRPr kumimoji="1" lang="ja-JP" altLang="en-US" sz="1000" b="1">
            <a:solidFill>
              <a:srgbClr val="FF0000"/>
            </a:solidFill>
            <a:latin typeface="ＭＳ Ｐゴシック"/>
          </a:endParaRPr>
        </a:p>
      </xdr:txBody>
    </xdr:sp>
    <xdr:clientData/>
  </xdr:oneCellAnchor>
  <xdr:twoCellAnchor>
    <xdr:from>
      <xdr:col>2</xdr:col>
      <xdr:colOff>587375</xdr:colOff>
      <xdr:row>36</xdr:row>
      <xdr:rowOff>145796</xdr:rowOff>
    </xdr:from>
    <xdr:to>
      <xdr:col>3</xdr:col>
      <xdr:colOff>3175</xdr:colOff>
      <xdr:row>37</xdr:row>
      <xdr:rowOff>75946</xdr:rowOff>
    </xdr:to>
    <xdr:sp macro="" textlink="">
      <xdr:nvSpPr>
        <xdr:cNvPr id="86" name="円/楕円 85"/>
        <xdr:cNvSpPr/>
      </xdr:nvSpPr>
      <xdr:spPr>
        <a:xfrm>
          <a:off x="1968500" y="631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92473</xdr:rowOff>
    </xdr:from>
    <xdr:ext cx="469744" cy="259045"/>
    <xdr:sp macro="" textlink="">
      <xdr:nvSpPr>
        <xdr:cNvPr id="87" name="テキスト ボックス 86"/>
        <xdr:cNvSpPr txBox="1"/>
      </xdr:nvSpPr>
      <xdr:spPr>
        <a:xfrm>
          <a:off x="1784427" y="6093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5,852</a:t>
          </a:r>
          <a:endParaRPr kumimoji="1" lang="ja-JP" altLang="en-US" sz="1000" b="1">
            <a:solidFill>
              <a:srgbClr val="FF0000"/>
            </a:solidFill>
            <a:latin typeface="ＭＳ Ｐゴシック"/>
          </a:endParaRPr>
        </a:p>
      </xdr:txBody>
    </xdr:sp>
    <xdr:clientData/>
  </xdr:oneCellAnchor>
  <xdr:twoCellAnchor>
    <xdr:from>
      <xdr:col>1</xdr:col>
      <xdr:colOff>384175</xdr:colOff>
      <xdr:row>36</xdr:row>
      <xdr:rowOff>101219</xdr:rowOff>
    </xdr:from>
    <xdr:to>
      <xdr:col>1</xdr:col>
      <xdr:colOff>485775</xdr:colOff>
      <xdr:row>37</xdr:row>
      <xdr:rowOff>31369</xdr:rowOff>
    </xdr:to>
    <xdr:sp macro="" textlink="">
      <xdr:nvSpPr>
        <xdr:cNvPr id="88" name="円/楕円 87"/>
        <xdr:cNvSpPr/>
      </xdr:nvSpPr>
      <xdr:spPr>
        <a:xfrm>
          <a:off x="1079500" y="62734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35</xdr:row>
      <xdr:rowOff>47896</xdr:rowOff>
    </xdr:from>
    <xdr:ext cx="469744" cy="259045"/>
    <xdr:sp macro="" textlink="">
      <xdr:nvSpPr>
        <xdr:cNvPr id="89" name="テキスト ボックス 88"/>
        <xdr:cNvSpPr txBox="1"/>
      </xdr:nvSpPr>
      <xdr:spPr>
        <a:xfrm>
          <a:off x="895427" y="6048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6,203</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78,154</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0" name="直線コネクタ 99"/>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1" name="テキスト ボックス 100"/>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2" name="直線コネクタ 101"/>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3" name="テキスト ボックス 102"/>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4" name="直線コネクタ 103"/>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5" name="テキスト ボックス 104"/>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6" name="直線コネクタ 105"/>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7" name="テキスト ボックス 106"/>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08" name="直線コネクタ 107"/>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0"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107211</xdr:rowOff>
    </xdr:from>
    <xdr:to>
      <xdr:col>6</xdr:col>
      <xdr:colOff>510540</xdr:colOff>
      <xdr:row>57</xdr:row>
      <xdr:rowOff>126940</xdr:rowOff>
    </xdr:to>
    <xdr:cxnSp macro="">
      <xdr:nvCxnSpPr>
        <xdr:cNvPr id="111" name="直線コネクタ 110"/>
        <xdr:cNvCxnSpPr/>
      </xdr:nvCxnSpPr>
      <xdr:spPr>
        <a:xfrm flipV="1">
          <a:off x="4633595" y="8851161"/>
          <a:ext cx="1270" cy="1048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130767</xdr:rowOff>
    </xdr:from>
    <xdr:ext cx="534377" cy="259045"/>
    <xdr:sp macro="" textlink="">
      <xdr:nvSpPr>
        <xdr:cNvPr id="112" name="総務費最小値テキスト"/>
        <xdr:cNvSpPr txBox="1"/>
      </xdr:nvSpPr>
      <xdr:spPr>
        <a:xfrm>
          <a:off x="4686300" y="99034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40,291</a:t>
          </a:r>
          <a:endParaRPr kumimoji="1" lang="ja-JP" altLang="en-US" sz="1000" b="1">
            <a:latin typeface="ＭＳ Ｐゴシック"/>
          </a:endParaRPr>
        </a:p>
      </xdr:txBody>
    </xdr:sp>
    <xdr:clientData/>
  </xdr:oneCellAnchor>
  <xdr:twoCellAnchor>
    <xdr:from>
      <xdr:col>6</xdr:col>
      <xdr:colOff>422275</xdr:colOff>
      <xdr:row>57</xdr:row>
      <xdr:rowOff>126940</xdr:rowOff>
    </xdr:from>
    <xdr:to>
      <xdr:col>6</xdr:col>
      <xdr:colOff>600075</xdr:colOff>
      <xdr:row>57</xdr:row>
      <xdr:rowOff>126940</xdr:rowOff>
    </xdr:to>
    <xdr:cxnSp macro="">
      <xdr:nvCxnSpPr>
        <xdr:cNvPr id="113" name="直線コネクタ 112"/>
        <xdr:cNvCxnSpPr/>
      </xdr:nvCxnSpPr>
      <xdr:spPr>
        <a:xfrm>
          <a:off x="4546600" y="98995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50</xdr:row>
      <xdr:rowOff>53888</xdr:rowOff>
    </xdr:from>
    <xdr:ext cx="599010" cy="259045"/>
    <xdr:sp macro="" textlink="">
      <xdr:nvSpPr>
        <xdr:cNvPr id="114" name="総務費最大値テキスト"/>
        <xdr:cNvSpPr txBox="1"/>
      </xdr:nvSpPr>
      <xdr:spPr>
        <a:xfrm>
          <a:off x="4686300" y="86263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269,606</a:t>
          </a:r>
          <a:endParaRPr kumimoji="1" lang="ja-JP" altLang="en-US" sz="1000" b="1">
            <a:latin typeface="ＭＳ Ｐゴシック"/>
          </a:endParaRPr>
        </a:p>
      </xdr:txBody>
    </xdr:sp>
    <xdr:clientData/>
  </xdr:oneCellAnchor>
  <xdr:twoCellAnchor>
    <xdr:from>
      <xdr:col>6</xdr:col>
      <xdr:colOff>422275</xdr:colOff>
      <xdr:row>51</xdr:row>
      <xdr:rowOff>107211</xdr:rowOff>
    </xdr:from>
    <xdr:to>
      <xdr:col>6</xdr:col>
      <xdr:colOff>600075</xdr:colOff>
      <xdr:row>51</xdr:row>
      <xdr:rowOff>107211</xdr:rowOff>
    </xdr:to>
    <xdr:cxnSp macro="">
      <xdr:nvCxnSpPr>
        <xdr:cNvPr id="115" name="直線コネクタ 114"/>
        <xdr:cNvCxnSpPr/>
      </xdr:nvCxnSpPr>
      <xdr:spPr>
        <a:xfrm>
          <a:off x="4546600" y="8851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56988</xdr:rowOff>
    </xdr:from>
    <xdr:to>
      <xdr:col>6</xdr:col>
      <xdr:colOff>511175</xdr:colOff>
      <xdr:row>57</xdr:row>
      <xdr:rowOff>31869</xdr:rowOff>
    </xdr:to>
    <xdr:cxnSp macro="">
      <xdr:nvCxnSpPr>
        <xdr:cNvPr id="116" name="直線コネクタ 115"/>
        <xdr:cNvCxnSpPr/>
      </xdr:nvCxnSpPr>
      <xdr:spPr>
        <a:xfrm>
          <a:off x="3797300" y="9658188"/>
          <a:ext cx="838200" cy="1463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108220</xdr:rowOff>
    </xdr:from>
    <xdr:ext cx="534377" cy="259045"/>
    <xdr:sp macro="" textlink="">
      <xdr:nvSpPr>
        <xdr:cNvPr id="117" name="総務費平均値テキスト"/>
        <xdr:cNvSpPr txBox="1"/>
      </xdr:nvSpPr>
      <xdr:spPr>
        <a:xfrm>
          <a:off x="4686300" y="953797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75,778</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85343</xdr:rowOff>
    </xdr:from>
    <xdr:to>
      <xdr:col>6</xdr:col>
      <xdr:colOff>561975</xdr:colOff>
      <xdr:row>57</xdr:row>
      <xdr:rowOff>15493</xdr:rowOff>
    </xdr:to>
    <xdr:sp macro="" textlink="">
      <xdr:nvSpPr>
        <xdr:cNvPr id="118" name="フローチャート : 判断 117"/>
        <xdr:cNvSpPr/>
      </xdr:nvSpPr>
      <xdr:spPr>
        <a:xfrm>
          <a:off x="4584700" y="9686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53</xdr:row>
      <xdr:rowOff>82362</xdr:rowOff>
    </xdr:from>
    <xdr:to>
      <xdr:col>5</xdr:col>
      <xdr:colOff>358775</xdr:colOff>
      <xdr:row>56</xdr:row>
      <xdr:rowOff>56988</xdr:rowOff>
    </xdr:to>
    <xdr:cxnSp macro="">
      <xdr:nvCxnSpPr>
        <xdr:cNvPr id="119" name="直線コネクタ 118"/>
        <xdr:cNvCxnSpPr/>
      </xdr:nvCxnSpPr>
      <xdr:spPr>
        <a:xfrm>
          <a:off x="2908300" y="9169212"/>
          <a:ext cx="889000" cy="488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120785</xdr:rowOff>
    </xdr:from>
    <xdr:to>
      <xdr:col>5</xdr:col>
      <xdr:colOff>409575</xdr:colOff>
      <xdr:row>57</xdr:row>
      <xdr:rowOff>50935</xdr:rowOff>
    </xdr:to>
    <xdr:sp macro="" textlink="">
      <xdr:nvSpPr>
        <xdr:cNvPr id="120" name="フローチャート : 判断 119"/>
        <xdr:cNvSpPr/>
      </xdr:nvSpPr>
      <xdr:spPr>
        <a:xfrm>
          <a:off x="3746500" y="9721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42062</xdr:rowOff>
    </xdr:from>
    <xdr:ext cx="534377" cy="259045"/>
    <xdr:sp macro="" textlink="">
      <xdr:nvSpPr>
        <xdr:cNvPr id="121" name="テキスト ボックス 120"/>
        <xdr:cNvSpPr txBox="1"/>
      </xdr:nvSpPr>
      <xdr:spPr>
        <a:xfrm>
          <a:off x="3530111" y="98147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68,026</a:t>
          </a:r>
          <a:endParaRPr kumimoji="1" lang="ja-JP" altLang="en-US" sz="1000" b="1">
            <a:solidFill>
              <a:srgbClr val="000080"/>
            </a:solidFill>
            <a:latin typeface="ＭＳ Ｐゴシック"/>
          </a:endParaRPr>
        </a:p>
      </xdr:txBody>
    </xdr:sp>
    <xdr:clientData/>
  </xdr:oneCellAnchor>
  <xdr:twoCellAnchor>
    <xdr:from>
      <xdr:col>2</xdr:col>
      <xdr:colOff>638175</xdr:colOff>
      <xdr:row>53</xdr:row>
      <xdr:rowOff>82362</xdr:rowOff>
    </xdr:from>
    <xdr:to>
      <xdr:col>4</xdr:col>
      <xdr:colOff>155575</xdr:colOff>
      <xdr:row>56</xdr:row>
      <xdr:rowOff>72071</xdr:rowOff>
    </xdr:to>
    <xdr:cxnSp macro="">
      <xdr:nvCxnSpPr>
        <xdr:cNvPr id="122" name="直線コネクタ 121"/>
        <xdr:cNvCxnSpPr/>
      </xdr:nvCxnSpPr>
      <xdr:spPr>
        <a:xfrm flipV="1">
          <a:off x="2019300" y="9169212"/>
          <a:ext cx="889000" cy="50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21646</xdr:rowOff>
    </xdr:from>
    <xdr:to>
      <xdr:col>4</xdr:col>
      <xdr:colOff>206375</xdr:colOff>
      <xdr:row>56</xdr:row>
      <xdr:rowOff>123246</xdr:rowOff>
    </xdr:to>
    <xdr:sp macro="" textlink="">
      <xdr:nvSpPr>
        <xdr:cNvPr id="123" name="フローチャート : 判断 122"/>
        <xdr:cNvSpPr/>
      </xdr:nvSpPr>
      <xdr:spPr>
        <a:xfrm>
          <a:off x="2857500" y="962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114373</xdr:rowOff>
    </xdr:from>
    <xdr:ext cx="534377" cy="259045"/>
    <xdr:sp macro="" textlink="">
      <xdr:nvSpPr>
        <xdr:cNvPr id="124" name="テキスト ボックス 123"/>
        <xdr:cNvSpPr txBox="1"/>
      </xdr:nvSpPr>
      <xdr:spPr>
        <a:xfrm>
          <a:off x="2641111" y="9715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89,710</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72071</xdr:rowOff>
    </xdr:from>
    <xdr:to>
      <xdr:col>2</xdr:col>
      <xdr:colOff>638175</xdr:colOff>
      <xdr:row>57</xdr:row>
      <xdr:rowOff>61304</xdr:rowOff>
    </xdr:to>
    <xdr:cxnSp macro="">
      <xdr:nvCxnSpPr>
        <xdr:cNvPr id="125" name="直線コネクタ 124"/>
        <xdr:cNvCxnSpPr/>
      </xdr:nvCxnSpPr>
      <xdr:spPr>
        <a:xfrm flipV="1">
          <a:off x="1130300" y="9673271"/>
          <a:ext cx="889000" cy="1606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51579</xdr:rowOff>
    </xdr:from>
    <xdr:to>
      <xdr:col>3</xdr:col>
      <xdr:colOff>3175</xdr:colOff>
      <xdr:row>56</xdr:row>
      <xdr:rowOff>153179</xdr:rowOff>
    </xdr:to>
    <xdr:sp macro="" textlink="">
      <xdr:nvSpPr>
        <xdr:cNvPr id="126" name="フローチャート : 判断 125"/>
        <xdr:cNvSpPr/>
      </xdr:nvSpPr>
      <xdr:spPr>
        <a:xfrm>
          <a:off x="1968500" y="9652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144306</xdr:rowOff>
    </xdr:from>
    <xdr:ext cx="534377" cy="259045"/>
    <xdr:sp macro="" textlink="">
      <xdr:nvSpPr>
        <xdr:cNvPr id="127" name="テキスト ボックス 126"/>
        <xdr:cNvSpPr txBox="1"/>
      </xdr:nvSpPr>
      <xdr:spPr>
        <a:xfrm>
          <a:off x="1752111" y="9745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83,163</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98789</xdr:rowOff>
    </xdr:from>
    <xdr:to>
      <xdr:col>1</xdr:col>
      <xdr:colOff>485775</xdr:colOff>
      <xdr:row>56</xdr:row>
      <xdr:rowOff>28939</xdr:rowOff>
    </xdr:to>
    <xdr:sp macro="" textlink="">
      <xdr:nvSpPr>
        <xdr:cNvPr id="128" name="フローチャート : 判断 127"/>
        <xdr:cNvSpPr/>
      </xdr:nvSpPr>
      <xdr:spPr>
        <a:xfrm>
          <a:off x="1079500" y="9528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45466</xdr:rowOff>
    </xdr:from>
    <xdr:ext cx="599010" cy="259045"/>
    <xdr:sp macro="" textlink="">
      <xdr:nvSpPr>
        <xdr:cNvPr id="129" name="テキスト ボックス 128"/>
        <xdr:cNvSpPr txBox="1"/>
      </xdr:nvSpPr>
      <xdr:spPr>
        <a:xfrm>
          <a:off x="830794" y="9303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110,337</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0" name="テキスト ボックス 129"/>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1" name="テキスト ボックス 130"/>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2" name="テキスト ボックス 131"/>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3" name="テキスト ボックス 132"/>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4" name="テキスト ボックス 133"/>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152519</xdr:rowOff>
    </xdr:from>
    <xdr:to>
      <xdr:col>6</xdr:col>
      <xdr:colOff>561975</xdr:colOff>
      <xdr:row>57</xdr:row>
      <xdr:rowOff>82669</xdr:rowOff>
    </xdr:to>
    <xdr:sp macro="" textlink="">
      <xdr:nvSpPr>
        <xdr:cNvPr id="135" name="円/楕円 134"/>
        <xdr:cNvSpPr/>
      </xdr:nvSpPr>
      <xdr:spPr>
        <a:xfrm>
          <a:off x="4584700" y="9753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67446</xdr:rowOff>
    </xdr:from>
    <xdr:ext cx="534377" cy="259045"/>
    <xdr:sp macro="" textlink="">
      <xdr:nvSpPr>
        <xdr:cNvPr id="136" name="総務費該当値テキスト"/>
        <xdr:cNvSpPr txBox="1"/>
      </xdr:nvSpPr>
      <xdr:spPr>
        <a:xfrm>
          <a:off x="4686300" y="9668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61,085</a:t>
          </a:r>
          <a:endParaRPr kumimoji="1" lang="ja-JP" altLang="en-US" sz="1000" b="1">
            <a:solidFill>
              <a:srgbClr val="FF0000"/>
            </a:solidFill>
            <a:latin typeface="ＭＳ Ｐゴシック"/>
          </a:endParaRPr>
        </a:p>
      </xdr:txBody>
    </xdr:sp>
    <xdr:clientData/>
  </xdr:oneCellAnchor>
  <xdr:twoCellAnchor>
    <xdr:from>
      <xdr:col>5</xdr:col>
      <xdr:colOff>307975</xdr:colOff>
      <xdr:row>56</xdr:row>
      <xdr:rowOff>6188</xdr:rowOff>
    </xdr:from>
    <xdr:to>
      <xdr:col>5</xdr:col>
      <xdr:colOff>409575</xdr:colOff>
      <xdr:row>56</xdr:row>
      <xdr:rowOff>107788</xdr:rowOff>
    </xdr:to>
    <xdr:sp macro="" textlink="">
      <xdr:nvSpPr>
        <xdr:cNvPr id="137" name="円/楕円 136"/>
        <xdr:cNvSpPr/>
      </xdr:nvSpPr>
      <xdr:spPr>
        <a:xfrm>
          <a:off x="3746500" y="960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54</xdr:row>
      <xdr:rowOff>124315</xdr:rowOff>
    </xdr:from>
    <xdr:ext cx="534377" cy="259045"/>
    <xdr:sp macro="" textlink="">
      <xdr:nvSpPr>
        <xdr:cNvPr id="138" name="テキスト ボックス 137"/>
        <xdr:cNvSpPr txBox="1"/>
      </xdr:nvSpPr>
      <xdr:spPr>
        <a:xfrm>
          <a:off x="3530111" y="9382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93,091</a:t>
          </a:r>
          <a:endParaRPr kumimoji="1" lang="ja-JP" altLang="en-US" sz="1000" b="1">
            <a:solidFill>
              <a:srgbClr val="FF0000"/>
            </a:solidFill>
            <a:latin typeface="ＭＳ Ｐゴシック"/>
          </a:endParaRPr>
        </a:p>
      </xdr:txBody>
    </xdr:sp>
    <xdr:clientData/>
  </xdr:oneCellAnchor>
  <xdr:twoCellAnchor>
    <xdr:from>
      <xdr:col>4</xdr:col>
      <xdr:colOff>104775</xdr:colOff>
      <xdr:row>53</xdr:row>
      <xdr:rowOff>31562</xdr:rowOff>
    </xdr:from>
    <xdr:to>
      <xdr:col>4</xdr:col>
      <xdr:colOff>206375</xdr:colOff>
      <xdr:row>53</xdr:row>
      <xdr:rowOff>133162</xdr:rowOff>
    </xdr:to>
    <xdr:sp macro="" textlink="">
      <xdr:nvSpPr>
        <xdr:cNvPr id="139" name="円/楕円 138"/>
        <xdr:cNvSpPr/>
      </xdr:nvSpPr>
      <xdr:spPr>
        <a:xfrm>
          <a:off x="2857500" y="9118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51</xdr:row>
      <xdr:rowOff>149689</xdr:rowOff>
    </xdr:from>
    <xdr:ext cx="599010" cy="259045"/>
    <xdr:sp macro="" textlink="">
      <xdr:nvSpPr>
        <xdr:cNvPr id="140" name="テキスト ボックス 139"/>
        <xdr:cNvSpPr txBox="1"/>
      </xdr:nvSpPr>
      <xdr:spPr>
        <a:xfrm>
          <a:off x="2608794" y="88936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200,041</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21271</xdr:rowOff>
    </xdr:from>
    <xdr:to>
      <xdr:col>3</xdr:col>
      <xdr:colOff>3175</xdr:colOff>
      <xdr:row>56</xdr:row>
      <xdr:rowOff>122871</xdr:rowOff>
    </xdr:to>
    <xdr:sp macro="" textlink="">
      <xdr:nvSpPr>
        <xdr:cNvPr id="141" name="円/楕円 140"/>
        <xdr:cNvSpPr/>
      </xdr:nvSpPr>
      <xdr:spPr>
        <a:xfrm>
          <a:off x="1968500" y="9622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139398</xdr:rowOff>
    </xdr:from>
    <xdr:ext cx="534377" cy="259045"/>
    <xdr:sp macro="" textlink="">
      <xdr:nvSpPr>
        <xdr:cNvPr id="142" name="テキスト ボックス 141"/>
        <xdr:cNvSpPr txBox="1"/>
      </xdr:nvSpPr>
      <xdr:spPr>
        <a:xfrm>
          <a:off x="1752111" y="939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89,792</a:t>
          </a:r>
          <a:endParaRPr kumimoji="1" lang="ja-JP" altLang="en-US" sz="1000" b="1">
            <a:solidFill>
              <a:srgbClr val="FF0000"/>
            </a:solidFill>
            <a:latin typeface="ＭＳ Ｐゴシック"/>
          </a:endParaRPr>
        </a:p>
      </xdr:txBody>
    </xdr:sp>
    <xdr:clientData/>
  </xdr:oneCellAnchor>
  <xdr:twoCellAnchor>
    <xdr:from>
      <xdr:col>1</xdr:col>
      <xdr:colOff>384175</xdr:colOff>
      <xdr:row>57</xdr:row>
      <xdr:rowOff>10504</xdr:rowOff>
    </xdr:from>
    <xdr:to>
      <xdr:col>1</xdr:col>
      <xdr:colOff>485775</xdr:colOff>
      <xdr:row>57</xdr:row>
      <xdr:rowOff>112104</xdr:rowOff>
    </xdr:to>
    <xdr:sp macro="" textlink="">
      <xdr:nvSpPr>
        <xdr:cNvPr id="143" name="円/楕円 142"/>
        <xdr:cNvSpPr/>
      </xdr:nvSpPr>
      <xdr:spPr>
        <a:xfrm>
          <a:off x="1079500" y="9783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103231</xdr:rowOff>
    </xdr:from>
    <xdr:ext cx="534377" cy="259045"/>
    <xdr:sp macro="" textlink="">
      <xdr:nvSpPr>
        <xdr:cNvPr id="144" name="テキスト ボックス 143"/>
        <xdr:cNvSpPr txBox="1"/>
      </xdr:nvSpPr>
      <xdr:spPr>
        <a:xfrm>
          <a:off x="863111" y="98758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54,647</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5" name="正方形/長方形 144"/>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6" name="正方形/長方形 145"/>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7" name="正方形/長方形 146"/>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23/36</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48" name="正方形/長方形 147"/>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49" name="正方形/長方形 148"/>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0" name="正方形/長方形 149"/>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1" name="正方形/長方形 150"/>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167,567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2" name="正方形/長方形 151"/>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3" name="テキスト ボックス 152"/>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4" name="直線コネクタ 153"/>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80</xdr:row>
      <xdr:rowOff>111777</xdr:rowOff>
    </xdr:from>
    <xdr:ext cx="248786" cy="259045"/>
    <xdr:sp macro="" textlink="">
      <xdr:nvSpPr>
        <xdr:cNvPr id="155" name="テキスト ボックス 154"/>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78</xdr:row>
      <xdr:rowOff>139700</xdr:rowOff>
    </xdr:from>
    <xdr:to>
      <xdr:col>7</xdr:col>
      <xdr:colOff>638175</xdr:colOff>
      <xdr:row>78</xdr:row>
      <xdr:rowOff>139700</xdr:rowOff>
    </xdr:to>
    <xdr:cxnSp macro="">
      <xdr:nvCxnSpPr>
        <xdr:cNvPr id="156" name="直線コネクタ 155"/>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77</xdr:row>
      <xdr:rowOff>168927</xdr:rowOff>
    </xdr:from>
    <xdr:ext cx="595419" cy="259045"/>
    <xdr:sp macro="" textlink="">
      <xdr:nvSpPr>
        <xdr:cNvPr id="157" name="テキスト ボックス 156"/>
        <xdr:cNvSpPr txBox="1"/>
      </xdr:nvSpPr>
      <xdr:spPr>
        <a:xfrm>
          <a:off x="166581" y="13370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8" name="直線コネクタ 157"/>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75</xdr:row>
      <xdr:rowOff>54627</xdr:rowOff>
    </xdr:from>
    <xdr:ext cx="595419" cy="259045"/>
    <xdr:sp macro="" textlink="">
      <xdr:nvSpPr>
        <xdr:cNvPr id="159" name="テキスト ボックス 158"/>
        <xdr:cNvSpPr txBox="1"/>
      </xdr:nvSpPr>
      <xdr:spPr>
        <a:xfrm>
          <a:off x="166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0" name="直線コネクタ 159"/>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72</xdr:row>
      <xdr:rowOff>111777</xdr:rowOff>
    </xdr:from>
    <xdr:ext cx="595419" cy="259045"/>
    <xdr:sp macro="" textlink="">
      <xdr:nvSpPr>
        <xdr:cNvPr id="161" name="テキスト ボックス 160"/>
        <xdr:cNvSpPr txBox="1"/>
      </xdr:nvSpPr>
      <xdr:spPr>
        <a:xfrm>
          <a:off x="166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2" name="直線コネクタ 161"/>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168927</xdr:rowOff>
    </xdr:from>
    <xdr:ext cx="595419" cy="259045"/>
    <xdr:sp macro="" textlink="">
      <xdr:nvSpPr>
        <xdr:cNvPr id="163" name="テキスト ボックス 162"/>
        <xdr:cNvSpPr txBox="1"/>
      </xdr:nvSpPr>
      <xdr:spPr>
        <a:xfrm>
          <a:off x="166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5" name="テキスト ボックス 164"/>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6"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107787</xdr:rowOff>
    </xdr:from>
    <xdr:to>
      <xdr:col>6</xdr:col>
      <xdr:colOff>510540</xdr:colOff>
      <xdr:row>77</xdr:row>
      <xdr:rowOff>157201</xdr:rowOff>
    </xdr:to>
    <xdr:cxnSp macro="">
      <xdr:nvCxnSpPr>
        <xdr:cNvPr id="167" name="直線コネクタ 166"/>
        <xdr:cNvCxnSpPr/>
      </xdr:nvCxnSpPr>
      <xdr:spPr>
        <a:xfrm flipV="1">
          <a:off x="4633595" y="12280737"/>
          <a:ext cx="1270" cy="10781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161028</xdr:rowOff>
    </xdr:from>
    <xdr:ext cx="599010" cy="259045"/>
    <xdr:sp macro="" textlink="">
      <xdr:nvSpPr>
        <xdr:cNvPr id="168" name="民生費最小値テキスト"/>
        <xdr:cNvSpPr txBox="1"/>
      </xdr:nvSpPr>
      <xdr:spPr>
        <a:xfrm>
          <a:off x="4686300" y="133626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133,672</a:t>
          </a:r>
          <a:endParaRPr kumimoji="1" lang="ja-JP" altLang="en-US" sz="1000" b="1">
            <a:latin typeface="ＭＳ Ｐゴシック"/>
          </a:endParaRPr>
        </a:p>
      </xdr:txBody>
    </xdr:sp>
    <xdr:clientData/>
  </xdr:oneCellAnchor>
  <xdr:twoCellAnchor>
    <xdr:from>
      <xdr:col>6</xdr:col>
      <xdr:colOff>422275</xdr:colOff>
      <xdr:row>77</xdr:row>
      <xdr:rowOff>157201</xdr:rowOff>
    </xdr:from>
    <xdr:to>
      <xdr:col>6</xdr:col>
      <xdr:colOff>600075</xdr:colOff>
      <xdr:row>77</xdr:row>
      <xdr:rowOff>157201</xdr:rowOff>
    </xdr:to>
    <xdr:cxnSp macro="">
      <xdr:nvCxnSpPr>
        <xdr:cNvPr id="169" name="直線コネクタ 168"/>
        <xdr:cNvCxnSpPr/>
      </xdr:nvCxnSpPr>
      <xdr:spPr>
        <a:xfrm>
          <a:off x="4546600" y="133588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54464</xdr:rowOff>
    </xdr:from>
    <xdr:ext cx="599010" cy="259045"/>
    <xdr:sp macro="" textlink="">
      <xdr:nvSpPr>
        <xdr:cNvPr id="170" name="民生費最大値テキスト"/>
        <xdr:cNvSpPr txBox="1"/>
      </xdr:nvSpPr>
      <xdr:spPr>
        <a:xfrm>
          <a:off x="4686300" y="120559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369,480</a:t>
          </a:r>
          <a:endParaRPr kumimoji="1" lang="ja-JP" altLang="en-US" sz="1000" b="1">
            <a:latin typeface="ＭＳ Ｐゴシック"/>
          </a:endParaRPr>
        </a:p>
      </xdr:txBody>
    </xdr:sp>
    <xdr:clientData/>
  </xdr:oneCellAnchor>
  <xdr:twoCellAnchor>
    <xdr:from>
      <xdr:col>6</xdr:col>
      <xdr:colOff>422275</xdr:colOff>
      <xdr:row>71</xdr:row>
      <xdr:rowOff>107787</xdr:rowOff>
    </xdr:from>
    <xdr:to>
      <xdr:col>6</xdr:col>
      <xdr:colOff>600075</xdr:colOff>
      <xdr:row>71</xdr:row>
      <xdr:rowOff>107787</xdr:rowOff>
    </xdr:to>
    <xdr:cxnSp macro="">
      <xdr:nvCxnSpPr>
        <xdr:cNvPr id="171" name="直線コネクタ 170"/>
        <xdr:cNvCxnSpPr/>
      </xdr:nvCxnSpPr>
      <xdr:spPr>
        <a:xfrm>
          <a:off x="4546600" y="122807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25299</xdr:rowOff>
    </xdr:from>
    <xdr:to>
      <xdr:col>6</xdr:col>
      <xdr:colOff>511175</xdr:colOff>
      <xdr:row>77</xdr:row>
      <xdr:rowOff>92563</xdr:rowOff>
    </xdr:to>
    <xdr:cxnSp macro="">
      <xdr:nvCxnSpPr>
        <xdr:cNvPr id="172" name="直線コネクタ 171"/>
        <xdr:cNvCxnSpPr/>
      </xdr:nvCxnSpPr>
      <xdr:spPr>
        <a:xfrm flipV="1">
          <a:off x="3797300" y="13226949"/>
          <a:ext cx="838200" cy="672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75</xdr:row>
      <xdr:rowOff>49954</xdr:rowOff>
    </xdr:from>
    <xdr:ext cx="599010" cy="259045"/>
    <xdr:sp macro="" textlink="">
      <xdr:nvSpPr>
        <xdr:cNvPr id="173" name="民生費平均値テキスト"/>
        <xdr:cNvSpPr txBox="1"/>
      </xdr:nvSpPr>
      <xdr:spPr>
        <a:xfrm>
          <a:off x="4686300" y="1290870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188,522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27077</xdr:rowOff>
    </xdr:from>
    <xdr:to>
      <xdr:col>6</xdr:col>
      <xdr:colOff>561975</xdr:colOff>
      <xdr:row>76</xdr:row>
      <xdr:rowOff>128677</xdr:rowOff>
    </xdr:to>
    <xdr:sp macro="" textlink="">
      <xdr:nvSpPr>
        <xdr:cNvPr id="174" name="フローチャート : 判断 173"/>
        <xdr:cNvSpPr/>
      </xdr:nvSpPr>
      <xdr:spPr>
        <a:xfrm>
          <a:off x="4584700" y="130572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92563</xdr:rowOff>
    </xdr:from>
    <xdr:to>
      <xdr:col>5</xdr:col>
      <xdr:colOff>358775</xdr:colOff>
      <xdr:row>77</xdr:row>
      <xdr:rowOff>103448</xdr:rowOff>
    </xdr:to>
    <xdr:cxnSp macro="">
      <xdr:nvCxnSpPr>
        <xdr:cNvPr id="175" name="直線コネクタ 174"/>
        <xdr:cNvCxnSpPr/>
      </xdr:nvCxnSpPr>
      <xdr:spPr>
        <a:xfrm flipV="1">
          <a:off x="2908300" y="13294213"/>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87153</xdr:rowOff>
    </xdr:from>
    <xdr:to>
      <xdr:col>5</xdr:col>
      <xdr:colOff>409575</xdr:colOff>
      <xdr:row>77</xdr:row>
      <xdr:rowOff>17303</xdr:rowOff>
    </xdr:to>
    <xdr:sp macro="" textlink="">
      <xdr:nvSpPr>
        <xdr:cNvPr id="176" name="フローチャート : 判断 175"/>
        <xdr:cNvSpPr/>
      </xdr:nvSpPr>
      <xdr:spPr>
        <a:xfrm>
          <a:off x="3746500" y="13117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75</xdr:row>
      <xdr:rowOff>33831</xdr:rowOff>
    </xdr:from>
    <xdr:ext cx="599010" cy="259045"/>
    <xdr:sp macro="" textlink="">
      <xdr:nvSpPr>
        <xdr:cNvPr id="177" name="テキスト ボックス 176"/>
        <xdr:cNvSpPr txBox="1"/>
      </xdr:nvSpPr>
      <xdr:spPr>
        <a:xfrm>
          <a:off x="3497794" y="128925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175,382</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103448</xdr:rowOff>
    </xdr:from>
    <xdr:to>
      <xdr:col>4</xdr:col>
      <xdr:colOff>155575</xdr:colOff>
      <xdr:row>77</xdr:row>
      <xdr:rowOff>146763</xdr:rowOff>
    </xdr:to>
    <xdr:cxnSp macro="">
      <xdr:nvCxnSpPr>
        <xdr:cNvPr id="178" name="直線コネクタ 177"/>
        <xdr:cNvCxnSpPr/>
      </xdr:nvCxnSpPr>
      <xdr:spPr>
        <a:xfrm flipV="1">
          <a:off x="2019300" y="13305098"/>
          <a:ext cx="889000" cy="43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153064</xdr:rowOff>
    </xdr:from>
    <xdr:to>
      <xdr:col>4</xdr:col>
      <xdr:colOff>206375</xdr:colOff>
      <xdr:row>77</xdr:row>
      <xdr:rowOff>83214</xdr:rowOff>
    </xdr:to>
    <xdr:sp macro="" textlink="">
      <xdr:nvSpPr>
        <xdr:cNvPr id="179" name="フローチャート : 判断 178"/>
        <xdr:cNvSpPr/>
      </xdr:nvSpPr>
      <xdr:spPr>
        <a:xfrm>
          <a:off x="2857500" y="13183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75</xdr:row>
      <xdr:rowOff>99741</xdr:rowOff>
    </xdr:from>
    <xdr:ext cx="599010" cy="259045"/>
    <xdr:sp macro="" textlink="">
      <xdr:nvSpPr>
        <xdr:cNvPr id="180" name="テキスト ボックス 179"/>
        <xdr:cNvSpPr txBox="1"/>
      </xdr:nvSpPr>
      <xdr:spPr>
        <a:xfrm>
          <a:off x="2608794" y="129584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160,966</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146763</xdr:rowOff>
    </xdr:from>
    <xdr:to>
      <xdr:col>2</xdr:col>
      <xdr:colOff>638175</xdr:colOff>
      <xdr:row>77</xdr:row>
      <xdr:rowOff>162770</xdr:rowOff>
    </xdr:to>
    <xdr:cxnSp macro="">
      <xdr:nvCxnSpPr>
        <xdr:cNvPr id="181" name="直線コネクタ 180"/>
        <xdr:cNvCxnSpPr/>
      </xdr:nvCxnSpPr>
      <xdr:spPr>
        <a:xfrm flipV="1">
          <a:off x="1130300" y="13348413"/>
          <a:ext cx="889000" cy="16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169326</xdr:rowOff>
    </xdr:from>
    <xdr:to>
      <xdr:col>3</xdr:col>
      <xdr:colOff>3175</xdr:colOff>
      <xdr:row>77</xdr:row>
      <xdr:rowOff>99476</xdr:rowOff>
    </xdr:to>
    <xdr:sp macro="" textlink="">
      <xdr:nvSpPr>
        <xdr:cNvPr id="182" name="フローチャート : 判断 181"/>
        <xdr:cNvSpPr/>
      </xdr:nvSpPr>
      <xdr:spPr>
        <a:xfrm>
          <a:off x="1968500" y="13199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75</xdr:row>
      <xdr:rowOff>116003</xdr:rowOff>
    </xdr:from>
    <xdr:ext cx="599010" cy="259045"/>
    <xdr:sp macro="" textlink="">
      <xdr:nvSpPr>
        <xdr:cNvPr id="183" name="テキスト ボックス 182"/>
        <xdr:cNvSpPr txBox="1"/>
      </xdr:nvSpPr>
      <xdr:spPr>
        <a:xfrm>
          <a:off x="1719794" y="129747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157,409</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9968</xdr:rowOff>
    </xdr:from>
    <xdr:to>
      <xdr:col>1</xdr:col>
      <xdr:colOff>485775</xdr:colOff>
      <xdr:row>77</xdr:row>
      <xdr:rowOff>111568</xdr:rowOff>
    </xdr:to>
    <xdr:sp macro="" textlink="">
      <xdr:nvSpPr>
        <xdr:cNvPr id="184" name="フローチャート : 判断 183"/>
        <xdr:cNvSpPr/>
      </xdr:nvSpPr>
      <xdr:spPr>
        <a:xfrm>
          <a:off x="1079500" y="1321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75</xdr:row>
      <xdr:rowOff>128095</xdr:rowOff>
    </xdr:from>
    <xdr:ext cx="599010" cy="259045"/>
    <xdr:sp macro="" textlink="">
      <xdr:nvSpPr>
        <xdr:cNvPr id="185" name="テキスト ボックス 184"/>
        <xdr:cNvSpPr txBox="1"/>
      </xdr:nvSpPr>
      <xdr:spPr>
        <a:xfrm>
          <a:off x="830794" y="129868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154,764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145949</xdr:rowOff>
    </xdr:from>
    <xdr:to>
      <xdr:col>6</xdr:col>
      <xdr:colOff>561975</xdr:colOff>
      <xdr:row>77</xdr:row>
      <xdr:rowOff>76099</xdr:rowOff>
    </xdr:to>
    <xdr:sp macro="" textlink="">
      <xdr:nvSpPr>
        <xdr:cNvPr id="191" name="円/楕円 190"/>
        <xdr:cNvSpPr/>
      </xdr:nvSpPr>
      <xdr:spPr>
        <a:xfrm>
          <a:off x="4584700" y="131761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76</xdr:row>
      <xdr:rowOff>124376</xdr:rowOff>
    </xdr:from>
    <xdr:ext cx="599010" cy="259045"/>
    <xdr:sp macro="" textlink="">
      <xdr:nvSpPr>
        <xdr:cNvPr id="192" name="民生費該当値テキスト"/>
        <xdr:cNvSpPr txBox="1"/>
      </xdr:nvSpPr>
      <xdr:spPr>
        <a:xfrm>
          <a:off x="4686300" y="131545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162,522</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41763</xdr:rowOff>
    </xdr:from>
    <xdr:to>
      <xdr:col>5</xdr:col>
      <xdr:colOff>409575</xdr:colOff>
      <xdr:row>77</xdr:row>
      <xdr:rowOff>143363</xdr:rowOff>
    </xdr:to>
    <xdr:sp macro="" textlink="">
      <xdr:nvSpPr>
        <xdr:cNvPr id="193" name="円/楕円 192"/>
        <xdr:cNvSpPr/>
      </xdr:nvSpPr>
      <xdr:spPr>
        <a:xfrm>
          <a:off x="3746500" y="13243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134490</xdr:rowOff>
    </xdr:from>
    <xdr:ext cx="599010" cy="259045"/>
    <xdr:sp macro="" textlink="">
      <xdr:nvSpPr>
        <xdr:cNvPr id="194" name="テキスト ボックス 193"/>
        <xdr:cNvSpPr txBox="1"/>
      </xdr:nvSpPr>
      <xdr:spPr>
        <a:xfrm>
          <a:off x="3497794" y="13336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147,810</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52648</xdr:rowOff>
    </xdr:from>
    <xdr:to>
      <xdr:col>4</xdr:col>
      <xdr:colOff>206375</xdr:colOff>
      <xdr:row>77</xdr:row>
      <xdr:rowOff>154248</xdr:rowOff>
    </xdr:to>
    <xdr:sp macro="" textlink="">
      <xdr:nvSpPr>
        <xdr:cNvPr id="195" name="円/楕円 194"/>
        <xdr:cNvSpPr/>
      </xdr:nvSpPr>
      <xdr:spPr>
        <a:xfrm>
          <a:off x="2857500" y="13254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145375</xdr:rowOff>
    </xdr:from>
    <xdr:ext cx="599010" cy="259045"/>
    <xdr:sp macro="" textlink="">
      <xdr:nvSpPr>
        <xdr:cNvPr id="196" name="テキスト ボックス 195"/>
        <xdr:cNvSpPr txBox="1"/>
      </xdr:nvSpPr>
      <xdr:spPr>
        <a:xfrm>
          <a:off x="2608794" y="133470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145,429</a:t>
          </a:r>
          <a:endParaRPr kumimoji="1" lang="ja-JP" altLang="en-US" sz="1000" b="1">
            <a:solidFill>
              <a:srgbClr val="FF0000"/>
            </a:solidFill>
            <a:latin typeface="ＭＳ Ｐゴシック"/>
          </a:endParaRPr>
        </a:p>
      </xdr:txBody>
    </xdr:sp>
    <xdr:clientData/>
  </xdr:oneCellAnchor>
  <xdr:twoCellAnchor>
    <xdr:from>
      <xdr:col>2</xdr:col>
      <xdr:colOff>587375</xdr:colOff>
      <xdr:row>77</xdr:row>
      <xdr:rowOff>95963</xdr:rowOff>
    </xdr:from>
    <xdr:to>
      <xdr:col>3</xdr:col>
      <xdr:colOff>3175</xdr:colOff>
      <xdr:row>78</xdr:row>
      <xdr:rowOff>26113</xdr:rowOff>
    </xdr:to>
    <xdr:sp macro="" textlink="">
      <xdr:nvSpPr>
        <xdr:cNvPr id="197" name="円/楕円 196"/>
        <xdr:cNvSpPr/>
      </xdr:nvSpPr>
      <xdr:spPr>
        <a:xfrm>
          <a:off x="1968500" y="13297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17240</xdr:rowOff>
    </xdr:from>
    <xdr:ext cx="599010" cy="259045"/>
    <xdr:sp macro="" textlink="">
      <xdr:nvSpPr>
        <xdr:cNvPr id="198" name="テキスト ボックス 197"/>
        <xdr:cNvSpPr txBox="1"/>
      </xdr:nvSpPr>
      <xdr:spPr>
        <a:xfrm>
          <a:off x="1719794" y="133903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135,955</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111970</xdr:rowOff>
    </xdr:from>
    <xdr:to>
      <xdr:col>1</xdr:col>
      <xdr:colOff>485775</xdr:colOff>
      <xdr:row>78</xdr:row>
      <xdr:rowOff>42120</xdr:rowOff>
    </xdr:to>
    <xdr:sp macro="" textlink="">
      <xdr:nvSpPr>
        <xdr:cNvPr id="199" name="円/楕円 198"/>
        <xdr:cNvSpPr/>
      </xdr:nvSpPr>
      <xdr:spPr>
        <a:xfrm>
          <a:off x="1079500" y="13313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33247</xdr:rowOff>
    </xdr:from>
    <xdr:ext cx="599010" cy="259045"/>
    <xdr:sp macro="" textlink="">
      <xdr:nvSpPr>
        <xdr:cNvPr id="200" name="テキスト ボックス 199"/>
        <xdr:cNvSpPr txBox="1"/>
      </xdr:nvSpPr>
      <xdr:spPr>
        <a:xfrm>
          <a:off x="830794" y="134063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132,454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36/36</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42,423</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1" name="直線コネクタ 210"/>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2" name="テキスト ボックス 211"/>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3" name="直線コネクタ 212"/>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4" name="テキスト ボックス 213"/>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15" name="直線コネクタ 214"/>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16" name="テキスト ボックス 215"/>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17" name="直線コネクタ 216"/>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18" name="テキスト ボックス 217"/>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19" name="直線コネクタ 218"/>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0" name="テキスト ボックス 219"/>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1" name="直線コネクタ 220"/>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2" name="テキスト ボックス 221"/>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3"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89</xdr:row>
      <xdr:rowOff>153972</xdr:rowOff>
    </xdr:from>
    <xdr:to>
      <xdr:col>6</xdr:col>
      <xdr:colOff>510540</xdr:colOff>
      <xdr:row>98</xdr:row>
      <xdr:rowOff>33257</xdr:rowOff>
    </xdr:to>
    <xdr:cxnSp macro="">
      <xdr:nvCxnSpPr>
        <xdr:cNvPr id="224" name="直線コネクタ 223"/>
        <xdr:cNvCxnSpPr/>
      </xdr:nvCxnSpPr>
      <xdr:spPr>
        <a:xfrm flipV="1">
          <a:off x="4633595" y="15413022"/>
          <a:ext cx="1270" cy="1422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37084</xdr:rowOff>
    </xdr:from>
    <xdr:ext cx="534377" cy="259045"/>
    <xdr:sp macro="" textlink="">
      <xdr:nvSpPr>
        <xdr:cNvPr id="225" name="衛生費最小値テキスト"/>
        <xdr:cNvSpPr txBox="1"/>
      </xdr:nvSpPr>
      <xdr:spPr>
        <a:xfrm>
          <a:off x="4686300" y="16839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23,969</a:t>
          </a:r>
          <a:endParaRPr kumimoji="1" lang="ja-JP" altLang="en-US" sz="1000" b="1">
            <a:latin typeface="ＭＳ Ｐゴシック"/>
          </a:endParaRPr>
        </a:p>
      </xdr:txBody>
    </xdr:sp>
    <xdr:clientData/>
  </xdr:oneCellAnchor>
  <xdr:twoCellAnchor>
    <xdr:from>
      <xdr:col>6</xdr:col>
      <xdr:colOff>422275</xdr:colOff>
      <xdr:row>98</xdr:row>
      <xdr:rowOff>33257</xdr:rowOff>
    </xdr:from>
    <xdr:to>
      <xdr:col>6</xdr:col>
      <xdr:colOff>600075</xdr:colOff>
      <xdr:row>98</xdr:row>
      <xdr:rowOff>33257</xdr:rowOff>
    </xdr:to>
    <xdr:cxnSp macro="">
      <xdr:nvCxnSpPr>
        <xdr:cNvPr id="226" name="直線コネクタ 225"/>
        <xdr:cNvCxnSpPr/>
      </xdr:nvCxnSpPr>
      <xdr:spPr>
        <a:xfrm>
          <a:off x="4546600" y="16835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100649</xdr:rowOff>
    </xdr:from>
    <xdr:ext cx="599010" cy="259045"/>
    <xdr:sp macro="" textlink="">
      <xdr:nvSpPr>
        <xdr:cNvPr id="227" name="衛生費最大値テキスト"/>
        <xdr:cNvSpPr txBox="1"/>
      </xdr:nvSpPr>
      <xdr:spPr>
        <a:xfrm>
          <a:off x="4686300" y="151882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210,627</a:t>
          </a:r>
          <a:endParaRPr kumimoji="1" lang="ja-JP" altLang="en-US" sz="1000" b="1">
            <a:latin typeface="ＭＳ Ｐゴシック"/>
          </a:endParaRPr>
        </a:p>
      </xdr:txBody>
    </xdr:sp>
    <xdr:clientData/>
  </xdr:oneCellAnchor>
  <xdr:twoCellAnchor>
    <xdr:from>
      <xdr:col>6</xdr:col>
      <xdr:colOff>422275</xdr:colOff>
      <xdr:row>89</xdr:row>
      <xdr:rowOff>153972</xdr:rowOff>
    </xdr:from>
    <xdr:to>
      <xdr:col>6</xdr:col>
      <xdr:colOff>600075</xdr:colOff>
      <xdr:row>89</xdr:row>
      <xdr:rowOff>153972</xdr:rowOff>
    </xdr:to>
    <xdr:cxnSp macro="">
      <xdr:nvCxnSpPr>
        <xdr:cNvPr id="228" name="直線コネクタ 227"/>
        <xdr:cNvCxnSpPr/>
      </xdr:nvCxnSpPr>
      <xdr:spPr>
        <a:xfrm>
          <a:off x="4546600" y="154130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28586</xdr:rowOff>
    </xdr:from>
    <xdr:to>
      <xdr:col>6</xdr:col>
      <xdr:colOff>511175</xdr:colOff>
      <xdr:row>98</xdr:row>
      <xdr:rowOff>33257</xdr:rowOff>
    </xdr:to>
    <xdr:cxnSp macro="">
      <xdr:nvCxnSpPr>
        <xdr:cNvPr id="229" name="直線コネクタ 228"/>
        <xdr:cNvCxnSpPr/>
      </xdr:nvCxnSpPr>
      <xdr:spPr>
        <a:xfrm>
          <a:off x="3797300" y="16830686"/>
          <a:ext cx="838200" cy="4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129951</xdr:rowOff>
    </xdr:from>
    <xdr:ext cx="534377" cy="259045"/>
    <xdr:sp macro="" textlink="">
      <xdr:nvSpPr>
        <xdr:cNvPr id="230" name="衛生費平均値テキスト"/>
        <xdr:cNvSpPr txBox="1"/>
      </xdr:nvSpPr>
      <xdr:spPr>
        <a:xfrm>
          <a:off x="4686300" y="164177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52,615</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107074</xdr:rowOff>
    </xdr:from>
    <xdr:to>
      <xdr:col>6</xdr:col>
      <xdr:colOff>561975</xdr:colOff>
      <xdr:row>97</xdr:row>
      <xdr:rowOff>37224</xdr:rowOff>
    </xdr:to>
    <xdr:sp macro="" textlink="">
      <xdr:nvSpPr>
        <xdr:cNvPr id="231" name="フローチャート : 判断 230"/>
        <xdr:cNvSpPr/>
      </xdr:nvSpPr>
      <xdr:spPr>
        <a:xfrm>
          <a:off x="4584700" y="16566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27961</xdr:rowOff>
    </xdr:from>
    <xdr:to>
      <xdr:col>5</xdr:col>
      <xdr:colOff>358775</xdr:colOff>
      <xdr:row>98</xdr:row>
      <xdr:rowOff>28586</xdr:rowOff>
    </xdr:to>
    <xdr:cxnSp macro="">
      <xdr:nvCxnSpPr>
        <xdr:cNvPr id="232" name="直線コネクタ 231"/>
        <xdr:cNvCxnSpPr/>
      </xdr:nvCxnSpPr>
      <xdr:spPr>
        <a:xfrm>
          <a:off x="2908300" y="16830061"/>
          <a:ext cx="889000" cy="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139100</xdr:rowOff>
    </xdr:from>
    <xdr:to>
      <xdr:col>5</xdr:col>
      <xdr:colOff>409575</xdr:colOff>
      <xdr:row>97</xdr:row>
      <xdr:rowOff>69250</xdr:rowOff>
    </xdr:to>
    <xdr:sp macro="" textlink="">
      <xdr:nvSpPr>
        <xdr:cNvPr id="233" name="フローチャート : 判断 232"/>
        <xdr:cNvSpPr/>
      </xdr:nvSpPr>
      <xdr:spPr>
        <a:xfrm>
          <a:off x="3746500" y="1659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85777</xdr:rowOff>
    </xdr:from>
    <xdr:ext cx="534377" cy="259045"/>
    <xdr:sp macro="" textlink="">
      <xdr:nvSpPr>
        <xdr:cNvPr id="234" name="テキスト ボックス 233"/>
        <xdr:cNvSpPr txBox="1"/>
      </xdr:nvSpPr>
      <xdr:spPr>
        <a:xfrm>
          <a:off x="3530111" y="163735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48,412</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38095</xdr:rowOff>
    </xdr:from>
    <xdr:to>
      <xdr:col>4</xdr:col>
      <xdr:colOff>155575</xdr:colOff>
      <xdr:row>98</xdr:row>
      <xdr:rowOff>27961</xdr:rowOff>
    </xdr:to>
    <xdr:cxnSp macro="">
      <xdr:nvCxnSpPr>
        <xdr:cNvPr id="235" name="直線コネクタ 234"/>
        <xdr:cNvCxnSpPr/>
      </xdr:nvCxnSpPr>
      <xdr:spPr>
        <a:xfrm>
          <a:off x="2019300" y="16668745"/>
          <a:ext cx="889000" cy="161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125895</xdr:rowOff>
    </xdr:from>
    <xdr:to>
      <xdr:col>4</xdr:col>
      <xdr:colOff>206375</xdr:colOff>
      <xdr:row>97</xdr:row>
      <xdr:rowOff>56045</xdr:rowOff>
    </xdr:to>
    <xdr:sp macro="" textlink="">
      <xdr:nvSpPr>
        <xdr:cNvPr id="236" name="フローチャート : 判断 235"/>
        <xdr:cNvSpPr/>
      </xdr:nvSpPr>
      <xdr:spPr>
        <a:xfrm>
          <a:off x="2857500" y="16585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72572</xdr:rowOff>
    </xdr:from>
    <xdr:ext cx="534377" cy="259045"/>
    <xdr:sp macro="" textlink="">
      <xdr:nvSpPr>
        <xdr:cNvPr id="237" name="テキスト ボックス 236"/>
        <xdr:cNvSpPr txBox="1"/>
      </xdr:nvSpPr>
      <xdr:spPr>
        <a:xfrm>
          <a:off x="2641111" y="163603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50,145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38095</xdr:rowOff>
    </xdr:from>
    <xdr:to>
      <xdr:col>2</xdr:col>
      <xdr:colOff>638175</xdr:colOff>
      <xdr:row>97</xdr:row>
      <xdr:rowOff>89964</xdr:rowOff>
    </xdr:to>
    <xdr:cxnSp macro="">
      <xdr:nvCxnSpPr>
        <xdr:cNvPr id="238" name="直線コネクタ 237"/>
        <xdr:cNvCxnSpPr/>
      </xdr:nvCxnSpPr>
      <xdr:spPr>
        <a:xfrm flipV="1">
          <a:off x="1130300" y="16668745"/>
          <a:ext cx="889000" cy="518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151704</xdr:rowOff>
    </xdr:from>
    <xdr:to>
      <xdr:col>3</xdr:col>
      <xdr:colOff>3175</xdr:colOff>
      <xdr:row>97</xdr:row>
      <xdr:rowOff>81854</xdr:rowOff>
    </xdr:to>
    <xdr:sp macro="" textlink="">
      <xdr:nvSpPr>
        <xdr:cNvPr id="239" name="フローチャート : 判断 238"/>
        <xdr:cNvSpPr/>
      </xdr:nvSpPr>
      <xdr:spPr>
        <a:xfrm>
          <a:off x="1968500" y="1661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98381</xdr:rowOff>
    </xdr:from>
    <xdr:ext cx="534377" cy="259045"/>
    <xdr:sp macro="" textlink="">
      <xdr:nvSpPr>
        <xdr:cNvPr id="240" name="テキスト ボックス 239"/>
        <xdr:cNvSpPr txBox="1"/>
      </xdr:nvSpPr>
      <xdr:spPr>
        <a:xfrm>
          <a:off x="1752111" y="163861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46,758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155635</xdr:rowOff>
    </xdr:from>
    <xdr:to>
      <xdr:col>1</xdr:col>
      <xdr:colOff>485775</xdr:colOff>
      <xdr:row>97</xdr:row>
      <xdr:rowOff>85785</xdr:rowOff>
    </xdr:to>
    <xdr:sp macro="" textlink="">
      <xdr:nvSpPr>
        <xdr:cNvPr id="241" name="フローチャート : 判断 240"/>
        <xdr:cNvSpPr/>
      </xdr:nvSpPr>
      <xdr:spPr>
        <a:xfrm>
          <a:off x="1079500" y="16614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102312</xdr:rowOff>
    </xdr:from>
    <xdr:ext cx="534377" cy="259045"/>
    <xdr:sp macro="" textlink="">
      <xdr:nvSpPr>
        <xdr:cNvPr id="242" name="テキスト ボックス 241"/>
        <xdr:cNvSpPr txBox="1"/>
      </xdr:nvSpPr>
      <xdr:spPr>
        <a:xfrm>
          <a:off x="863111" y="16390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46,242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3" name="テキスト ボックス 242"/>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4" name="テキスト ボックス 243"/>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5" name="テキスト ボックス 244"/>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46" name="テキスト ボックス 245"/>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47" name="テキスト ボックス 246"/>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153907</xdr:rowOff>
    </xdr:from>
    <xdr:to>
      <xdr:col>6</xdr:col>
      <xdr:colOff>561975</xdr:colOff>
      <xdr:row>98</xdr:row>
      <xdr:rowOff>84057</xdr:rowOff>
    </xdr:to>
    <xdr:sp macro="" textlink="">
      <xdr:nvSpPr>
        <xdr:cNvPr id="248" name="円/楕円 247"/>
        <xdr:cNvSpPr/>
      </xdr:nvSpPr>
      <xdr:spPr>
        <a:xfrm>
          <a:off x="4584700" y="16784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68834</xdr:rowOff>
    </xdr:from>
    <xdr:ext cx="534377" cy="259045"/>
    <xdr:sp macro="" textlink="">
      <xdr:nvSpPr>
        <xdr:cNvPr id="249" name="衛生費該当値テキスト"/>
        <xdr:cNvSpPr txBox="1"/>
      </xdr:nvSpPr>
      <xdr:spPr>
        <a:xfrm>
          <a:off x="4686300" y="16699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23,969</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149236</xdr:rowOff>
    </xdr:from>
    <xdr:to>
      <xdr:col>5</xdr:col>
      <xdr:colOff>409575</xdr:colOff>
      <xdr:row>98</xdr:row>
      <xdr:rowOff>79386</xdr:rowOff>
    </xdr:to>
    <xdr:sp macro="" textlink="">
      <xdr:nvSpPr>
        <xdr:cNvPr id="250" name="円/楕円 249"/>
        <xdr:cNvSpPr/>
      </xdr:nvSpPr>
      <xdr:spPr>
        <a:xfrm>
          <a:off x="3746500" y="16779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70513</xdr:rowOff>
    </xdr:from>
    <xdr:ext cx="534377" cy="259045"/>
    <xdr:sp macro="" textlink="">
      <xdr:nvSpPr>
        <xdr:cNvPr id="251" name="テキスト ボックス 250"/>
        <xdr:cNvSpPr txBox="1"/>
      </xdr:nvSpPr>
      <xdr:spPr>
        <a:xfrm>
          <a:off x="3530111" y="16872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24,582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148611</xdr:rowOff>
    </xdr:from>
    <xdr:to>
      <xdr:col>4</xdr:col>
      <xdr:colOff>206375</xdr:colOff>
      <xdr:row>98</xdr:row>
      <xdr:rowOff>78761</xdr:rowOff>
    </xdr:to>
    <xdr:sp macro="" textlink="">
      <xdr:nvSpPr>
        <xdr:cNvPr id="252" name="円/楕円 251"/>
        <xdr:cNvSpPr/>
      </xdr:nvSpPr>
      <xdr:spPr>
        <a:xfrm>
          <a:off x="2857500" y="1677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69888</xdr:rowOff>
    </xdr:from>
    <xdr:ext cx="534377" cy="259045"/>
    <xdr:sp macro="" textlink="">
      <xdr:nvSpPr>
        <xdr:cNvPr id="253" name="テキスト ボックス 252"/>
        <xdr:cNvSpPr txBox="1"/>
      </xdr:nvSpPr>
      <xdr:spPr>
        <a:xfrm>
          <a:off x="2641111" y="16871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24,664</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158745</xdr:rowOff>
    </xdr:from>
    <xdr:to>
      <xdr:col>3</xdr:col>
      <xdr:colOff>3175</xdr:colOff>
      <xdr:row>97</xdr:row>
      <xdr:rowOff>88895</xdr:rowOff>
    </xdr:to>
    <xdr:sp macro="" textlink="">
      <xdr:nvSpPr>
        <xdr:cNvPr id="254" name="円/楕円 253"/>
        <xdr:cNvSpPr/>
      </xdr:nvSpPr>
      <xdr:spPr>
        <a:xfrm>
          <a:off x="1968500" y="166179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80022</xdr:rowOff>
    </xdr:from>
    <xdr:ext cx="534377" cy="259045"/>
    <xdr:sp macro="" textlink="">
      <xdr:nvSpPr>
        <xdr:cNvPr id="255" name="テキスト ボックス 254"/>
        <xdr:cNvSpPr txBox="1"/>
      </xdr:nvSpPr>
      <xdr:spPr>
        <a:xfrm>
          <a:off x="1752111" y="167106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45,834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39164</xdr:rowOff>
    </xdr:from>
    <xdr:to>
      <xdr:col>1</xdr:col>
      <xdr:colOff>485775</xdr:colOff>
      <xdr:row>97</xdr:row>
      <xdr:rowOff>140764</xdr:rowOff>
    </xdr:to>
    <xdr:sp macro="" textlink="">
      <xdr:nvSpPr>
        <xdr:cNvPr id="256" name="円/楕円 255"/>
        <xdr:cNvSpPr/>
      </xdr:nvSpPr>
      <xdr:spPr>
        <a:xfrm>
          <a:off x="1079500" y="1666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131891</xdr:rowOff>
    </xdr:from>
    <xdr:ext cx="534377" cy="259045"/>
    <xdr:sp macro="" textlink="">
      <xdr:nvSpPr>
        <xdr:cNvPr id="257" name="テキスト ボックス 256"/>
        <xdr:cNvSpPr txBox="1"/>
      </xdr:nvSpPr>
      <xdr:spPr>
        <a:xfrm>
          <a:off x="863111" y="16762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39,027</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58" name="正方形/長方形 257"/>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59" name="正方形/長方形 258"/>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0" name="正方形/長方形 259"/>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31/36</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1" name="正方形/長方形 260"/>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2" name="正方形/長方形 261"/>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3" name="正方形/長方形 262"/>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4" name="正方形/長方形 263"/>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5" name="正方形/長方形 264"/>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66" name="テキスト ボックス 265"/>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67" name="直線コネクタ 266"/>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68" name="直線コネクタ 267"/>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69" name="テキスト ボックス 268"/>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70" name="直線コネクタ 269"/>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35</xdr:row>
      <xdr:rowOff>54627</xdr:rowOff>
    </xdr:from>
    <xdr:ext cx="467179" cy="259045"/>
    <xdr:sp macro="" textlink="">
      <xdr:nvSpPr>
        <xdr:cNvPr id="271" name="テキスト ボックス 270"/>
        <xdr:cNvSpPr txBox="1"/>
      </xdr:nvSpPr>
      <xdr:spPr>
        <a:xfrm>
          <a:off x="6136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72" name="直線コネクタ 271"/>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111777</xdr:rowOff>
    </xdr:from>
    <xdr:ext cx="467179" cy="259045"/>
    <xdr:sp macro="" textlink="">
      <xdr:nvSpPr>
        <xdr:cNvPr id="273" name="テキスト ボックス 272"/>
        <xdr:cNvSpPr txBox="1"/>
      </xdr:nvSpPr>
      <xdr:spPr>
        <a:xfrm>
          <a:off x="6136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74" name="直線コネクタ 273"/>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168927</xdr:rowOff>
    </xdr:from>
    <xdr:ext cx="467179" cy="259045"/>
    <xdr:sp macro="" textlink="">
      <xdr:nvSpPr>
        <xdr:cNvPr id="275" name="テキスト ボックス 274"/>
        <xdr:cNvSpPr txBox="1"/>
      </xdr:nvSpPr>
      <xdr:spPr>
        <a:xfrm>
          <a:off x="6136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76" name="直線コネクタ 275"/>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77" name="テキスト ボックス 276"/>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78"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81178</xdr:rowOff>
    </xdr:from>
    <xdr:to>
      <xdr:col>15</xdr:col>
      <xdr:colOff>180340</xdr:colOff>
      <xdr:row>38</xdr:row>
      <xdr:rowOff>139700</xdr:rowOff>
    </xdr:to>
    <xdr:cxnSp macro="">
      <xdr:nvCxnSpPr>
        <xdr:cNvPr id="279" name="直線コネクタ 278"/>
        <xdr:cNvCxnSpPr/>
      </xdr:nvCxnSpPr>
      <xdr:spPr>
        <a:xfrm flipV="1">
          <a:off x="10475595" y="5224678"/>
          <a:ext cx="1270" cy="14301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143527</xdr:rowOff>
    </xdr:from>
    <xdr:ext cx="249299" cy="259045"/>
    <xdr:sp macro="" textlink="">
      <xdr:nvSpPr>
        <xdr:cNvPr id="280" name="労働費最小値テキスト"/>
        <xdr:cNvSpPr txBox="1"/>
      </xdr:nvSpPr>
      <xdr:spPr>
        <a:xfrm>
          <a:off x="10528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38</xdr:row>
      <xdr:rowOff>139700</xdr:rowOff>
    </xdr:from>
    <xdr:to>
      <xdr:col>15</xdr:col>
      <xdr:colOff>269875</xdr:colOff>
      <xdr:row>38</xdr:row>
      <xdr:rowOff>139700</xdr:rowOff>
    </xdr:to>
    <xdr:cxnSp macro="">
      <xdr:nvCxnSpPr>
        <xdr:cNvPr id="281" name="直線コネクタ 280"/>
        <xdr:cNvCxnSpPr/>
      </xdr:nvCxnSpPr>
      <xdr:spPr>
        <a:xfrm>
          <a:off x="10388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27855</xdr:rowOff>
    </xdr:from>
    <xdr:ext cx="469744" cy="259045"/>
    <xdr:sp macro="" textlink="">
      <xdr:nvSpPr>
        <xdr:cNvPr id="282" name="労働費最大値テキスト"/>
        <xdr:cNvSpPr txBox="1"/>
      </xdr:nvSpPr>
      <xdr:spPr>
        <a:xfrm>
          <a:off x="10528300" y="4999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6,256</a:t>
          </a:r>
          <a:endParaRPr kumimoji="1" lang="ja-JP" altLang="en-US" sz="1000" b="1">
            <a:latin typeface="ＭＳ Ｐゴシック"/>
          </a:endParaRPr>
        </a:p>
      </xdr:txBody>
    </xdr:sp>
    <xdr:clientData/>
  </xdr:oneCellAnchor>
  <xdr:twoCellAnchor>
    <xdr:from>
      <xdr:col>15</xdr:col>
      <xdr:colOff>92075</xdr:colOff>
      <xdr:row>30</xdr:row>
      <xdr:rowOff>81178</xdr:rowOff>
    </xdr:from>
    <xdr:to>
      <xdr:col>15</xdr:col>
      <xdr:colOff>269875</xdr:colOff>
      <xdr:row>30</xdr:row>
      <xdr:rowOff>81178</xdr:rowOff>
    </xdr:to>
    <xdr:cxnSp macro="">
      <xdr:nvCxnSpPr>
        <xdr:cNvPr id="283" name="直線コネクタ 282"/>
        <xdr:cNvCxnSpPr/>
      </xdr:nvCxnSpPr>
      <xdr:spPr>
        <a:xfrm>
          <a:off x="10388600" y="52246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38</xdr:row>
      <xdr:rowOff>100609</xdr:rowOff>
    </xdr:from>
    <xdr:to>
      <xdr:col>15</xdr:col>
      <xdr:colOff>180975</xdr:colOff>
      <xdr:row>38</xdr:row>
      <xdr:rowOff>138329</xdr:rowOff>
    </xdr:to>
    <xdr:cxnSp macro="">
      <xdr:nvCxnSpPr>
        <xdr:cNvPr id="284" name="直線コネクタ 283"/>
        <xdr:cNvCxnSpPr/>
      </xdr:nvCxnSpPr>
      <xdr:spPr>
        <a:xfrm>
          <a:off x="9639300" y="6615709"/>
          <a:ext cx="838200" cy="37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95318</xdr:rowOff>
    </xdr:from>
    <xdr:ext cx="378565" cy="259045"/>
    <xdr:sp macro="" textlink="">
      <xdr:nvSpPr>
        <xdr:cNvPr id="285" name="労働費平均値テキスト"/>
        <xdr:cNvSpPr txBox="1"/>
      </xdr:nvSpPr>
      <xdr:spPr>
        <a:xfrm>
          <a:off x="10528300" y="626751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822</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72441</xdr:rowOff>
    </xdr:from>
    <xdr:to>
      <xdr:col>15</xdr:col>
      <xdr:colOff>231775</xdr:colOff>
      <xdr:row>38</xdr:row>
      <xdr:rowOff>2591</xdr:rowOff>
    </xdr:to>
    <xdr:sp macro="" textlink="">
      <xdr:nvSpPr>
        <xdr:cNvPr id="286" name="フローチャート : 判断 285"/>
        <xdr:cNvSpPr/>
      </xdr:nvSpPr>
      <xdr:spPr>
        <a:xfrm>
          <a:off x="10426700" y="64160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38</xdr:row>
      <xdr:rowOff>99923</xdr:rowOff>
    </xdr:from>
    <xdr:to>
      <xdr:col>14</xdr:col>
      <xdr:colOff>28575</xdr:colOff>
      <xdr:row>38</xdr:row>
      <xdr:rowOff>100609</xdr:rowOff>
    </xdr:to>
    <xdr:cxnSp macro="">
      <xdr:nvCxnSpPr>
        <xdr:cNvPr id="287" name="直線コネクタ 286"/>
        <xdr:cNvCxnSpPr/>
      </xdr:nvCxnSpPr>
      <xdr:spPr>
        <a:xfrm>
          <a:off x="8750300" y="6615023"/>
          <a:ext cx="889000" cy="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90272</xdr:rowOff>
    </xdr:from>
    <xdr:to>
      <xdr:col>14</xdr:col>
      <xdr:colOff>79375</xdr:colOff>
      <xdr:row>38</xdr:row>
      <xdr:rowOff>20422</xdr:rowOff>
    </xdr:to>
    <xdr:sp macro="" textlink="">
      <xdr:nvSpPr>
        <xdr:cNvPr id="288" name="フローチャート : 判断 287"/>
        <xdr:cNvSpPr/>
      </xdr:nvSpPr>
      <xdr:spPr>
        <a:xfrm>
          <a:off x="9588500" y="6433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36</xdr:row>
      <xdr:rowOff>36949</xdr:rowOff>
    </xdr:from>
    <xdr:ext cx="378565" cy="259045"/>
    <xdr:sp macro="" textlink="">
      <xdr:nvSpPr>
        <xdr:cNvPr id="289" name="テキスト ボックス 288"/>
        <xdr:cNvSpPr txBox="1"/>
      </xdr:nvSpPr>
      <xdr:spPr>
        <a:xfrm>
          <a:off x="9450017" y="6209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744</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19456</xdr:rowOff>
    </xdr:from>
    <xdr:to>
      <xdr:col>12</xdr:col>
      <xdr:colOff>511175</xdr:colOff>
      <xdr:row>38</xdr:row>
      <xdr:rowOff>99923</xdr:rowOff>
    </xdr:to>
    <xdr:cxnSp macro="">
      <xdr:nvCxnSpPr>
        <xdr:cNvPr id="290" name="直線コネクタ 289"/>
        <xdr:cNvCxnSpPr/>
      </xdr:nvCxnSpPr>
      <xdr:spPr>
        <a:xfrm>
          <a:off x="7861300" y="6534556"/>
          <a:ext cx="889000" cy="80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37236</xdr:rowOff>
    </xdr:from>
    <xdr:to>
      <xdr:col>12</xdr:col>
      <xdr:colOff>561975</xdr:colOff>
      <xdr:row>36</xdr:row>
      <xdr:rowOff>138836</xdr:rowOff>
    </xdr:to>
    <xdr:sp macro="" textlink="">
      <xdr:nvSpPr>
        <xdr:cNvPr id="291" name="フローチャート : 判断 290"/>
        <xdr:cNvSpPr/>
      </xdr:nvSpPr>
      <xdr:spPr>
        <a:xfrm>
          <a:off x="8699500" y="6209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155363</xdr:rowOff>
    </xdr:from>
    <xdr:ext cx="469744" cy="259045"/>
    <xdr:sp macro="" textlink="">
      <xdr:nvSpPr>
        <xdr:cNvPr id="292" name="テキスト ボックス 291"/>
        <xdr:cNvSpPr txBox="1"/>
      </xdr:nvSpPr>
      <xdr:spPr>
        <a:xfrm>
          <a:off x="8515427" y="5984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1,726</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66319</xdr:rowOff>
    </xdr:from>
    <xdr:to>
      <xdr:col>11</xdr:col>
      <xdr:colOff>307975</xdr:colOff>
      <xdr:row>38</xdr:row>
      <xdr:rowOff>19456</xdr:rowOff>
    </xdr:to>
    <xdr:cxnSp macro="">
      <xdr:nvCxnSpPr>
        <xdr:cNvPr id="293" name="直線コネクタ 292"/>
        <xdr:cNvCxnSpPr/>
      </xdr:nvCxnSpPr>
      <xdr:spPr>
        <a:xfrm>
          <a:off x="6972300" y="6409969"/>
          <a:ext cx="889000" cy="124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35</xdr:row>
      <xdr:rowOff>60096</xdr:rowOff>
    </xdr:from>
    <xdr:to>
      <xdr:col>11</xdr:col>
      <xdr:colOff>358775</xdr:colOff>
      <xdr:row>35</xdr:row>
      <xdr:rowOff>161696</xdr:rowOff>
    </xdr:to>
    <xdr:sp macro="" textlink="">
      <xdr:nvSpPr>
        <xdr:cNvPr id="294" name="フローチャート : 判断 293"/>
        <xdr:cNvSpPr/>
      </xdr:nvSpPr>
      <xdr:spPr>
        <a:xfrm>
          <a:off x="7810500" y="6060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34</xdr:row>
      <xdr:rowOff>6773</xdr:rowOff>
    </xdr:from>
    <xdr:ext cx="469744" cy="259045"/>
    <xdr:sp macro="" textlink="">
      <xdr:nvSpPr>
        <xdr:cNvPr id="295" name="テキスト ボックス 294"/>
        <xdr:cNvSpPr txBox="1"/>
      </xdr:nvSpPr>
      <xdr:spPr>
        <a:xfrm>
          <a:off x="7626427" y="58360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2,376</a:t>
          </a:r>
          <a:endParaRPr kumimoji="1" lang="ja-JP" altLang="en-US" sz="1000" b="1">
            <a:solidFill>
              <a:srgbClr val="000080"/>
            </a:solidFill>
            <a:latin typeface="ＭＳ Ｐゴシック"/>
          </a:endParaRPr>
        </a:p>
      </xdr:txBody>
    </xdr:sp>
    <xdr:clientData/>
  </xdr:oneCellAnchor>
  <xdr:twoCellAnchor>
    <xdr:from>
      <xdr:col>10</xdr:col>
      <xdr:colOff>53975</xdr:colOff>
      <xdr:row>34</xdr:row>
      <xdr:rowOff>133248</xdr:rowOff>
    </xdr:from>
    <xdr:to>
      <xdr:col>10</xdr:col>
      <xdr:colOff>155575</xdr:colOff>
      <xdr:row>35</xdr:row>
      <xdr:rowOff>63398</xdr:rowOff>
    </xdr:to>
    <xdr:sp macro="" textlink="">
      <xdr:nvSpPr>
        <xdr:cNvPr id="296" name="フローチャート : 判断 295"/>
        <xdr:cNvSpPr/>
      </xdr:nvSpPr>
      <xdr:spPr>
        <a:xfrm>
          <a:off x="6921500" y="5962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33</xdr:row>
      <xdr:rowOff>79925</xdr:rowOff>
    </xdr:from>
    <xdr:ext cx="469744" cy="259045"/>
    <xdr:sp macro="" textlink="">
      <xdr:nvSpPr>
        <xdr:cNvPr id="297" name="テキスト ボックス 296"/>
        <xdr:cNvSpPr txBox="1"/>
      </xdr:nvSpPr>
      <xdr:spPr>
        <a:xfrm>
          <a:off x="6737427" y="573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2,806</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298" name="テキスト ボックス 297"/>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299" name="テキスト ボックス 298"/>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0" name="テキスト ボックス 299"/>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1" name="テキスト ボックス 300"/>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2" name="テキスト ボックス 301"/>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87529</xdr:rowOff>
    </xdr:from>
    <xdr:to>
      <xdr:col>15</xdr:col>
      <xdr:colOff>231775</xdr:colOff>
      <xdr:row>39</xdr:row>
      <xdr:rowOff>17679</xdr:rowOff>
    </xdr:to>
    <xdr:sp macro="" textlink="">
      <xdr:nvSpPr>
        <xdr:cNvPr id="303" name="円/楕円 302"/>
        <xdr:cNvSpPr/>
      </xdr:nvSpPr>
      <xdr:spPr>
        <a:xfrm>
          <a:off x="10426700" y="660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2456</xdr:rowOff>
    </xdr:from>
    <xdr:ext cx="249299" cy="259045"/>
    <xdr:sp macro="" textlink="">
      <xdr:nvSpPr>
        <xdr:cNvPr id="304" name="労働費該当値テキスト"/>
        <xdr:cNvSpPr txBox="1"/>
      </xdr:nvSpPr>
      <xdr:spPr>
        <a:xfrm>
          <a:off x="10528300" y="651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49809</xdr:rowOff>
    </xdr:from>
    <xdr:to>
      <xdr:col>14</xdr:col>
      <xdr:colOff>79375</xdr:colOff>
      <xdr:row>38</xdr:row>
      <xdr:rowOff>151409</xdr:rowOff>
    </xdr:to>
    <xdr:sp macro="" textlink="">
      <xdr:nvSpPr>
        <xdr:cNvPr id="305" name="円/楕円 304"/>
        <xdr:cNvSpPr/>
      </xdr:nvSpPr>
      <xdr:spPr>
        <a:xfrm>
          <a:off x="9588500" y="656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38</xdr:row>
      <xdr:rowOff>142536</xdr:rowOff>
    </xdr:from>
    <xdr:ext cx="378565" cy="259045"/>
    <xdr:sp macro="" textlink="">
      <xdr:nvSpPr>
        <xdr:cNvPr id="306" name="テキスト ボックス 305"/>
        <xdr:cNvSpPr txBox="1"/>
      </xdr:nvSpPr>
      <xdr:spPr>
        <a:xfrm>
          <a:off x="9450017" y="665763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49123</xdr:rowOff>
    </xdr:from>
    <xdr:to>
      <xdr:col>12</xdr:col>
      <xdr:colOff>561975</xdr:colOff>
      <xdr:row>38</xdr:row>
      <xdr:rowOff>150723</xdr:rowOff>
    </xdr:to>
    <xdr:sp macro="" textlink="">
      <xdr:nvSpPr>
        <xdr:cNvPr id="307" name="円/楕円 306"/>
        <xdr:cNvSpPr/>
      </xdr:nvSpPr>
      <xdr:spPr>
        <a:xfrm>
          <a:off x="8699500" y="6564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38</xdr:row>
      <xdr:rowOff>141850</xdr:rowOff>
    </xdr:from>
    <xdr:ext cx="378565" cy="259045"/>
    <xdr:sp macro="" textlink="">
      <xdr:nvSpPr>
        <xdr:cNvPr id="308" name="テキスト ボックス 307"/>
        <xdr:cNvSpPr txBox="1"/>
      </xdr:nvSpPr>
      <xdr:spPr>
        <a:xfrm>
          <a:off x="8561017" y="665695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140107</xdr:rowOff>
    </xdr:from>
    <xdr:to>
      <xdr:col>11</xdr:col>
      <xdr:colOff>358775</xdr:colOff>
      <xdr:row>38</xdr:row>
      <xdr:rowOff>70256</xdr:rowOff>
    </xdr:to>
    <xdr:sp macro="" textlink="">
      <xdr:nvSpPr>
        <xdr:cNvPr id="309" name="円/楕円 308"/>
        <xdr:cNvSpPr/>
      </xdr:nvSpPr>
      <xdr:spPr>
        <a:xfrm>
          <a:off x="7810500" y="64837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118692</xdr:colOff>
      <xdr:row>38</xdr:row>
      <xdr:rowOff>61383</xdr:rowOff>
    </xdr:from>
    <xdr:ext cx="378565" cy="259045"/>
    <xdr:sp macro="" textlink="">
      <xdr:nvSpPr>
        <xdr:cNvPr id="310" name="テキスト ボックス 309"/>
        <xdr:cNvSpPr txBox="1"/>
      </xdr:nvSpPr>
      <xdr:spPr>
        <a:xfrm>
          <a:off x="7672017" y="65764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526</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15519</xdr:rowOff>
    </xdr:from>
    <xdr:to>
      <xdr:col>10</xdr:col>
      <xdr:colOff>155575</xdr:colOff>
      <xdr:row>37</xdr:row>
      <xdr:rowOff>117119</xdr:rowOff>
    </xdr:to>
    <xdr:sp macro="" textlink="">
      <xdr:nvSpPr>
        <xdr:cNvPr id="311" name="円/楕円 310"/>
        <xdr:cNvSpPr/>
      </xdr:nvSpPr>
      <xdr:spPr>
        <a:xfrm>
          <a:off x="6921500" y="6359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37</xdr:row>
      <xdr:rowOff>108246</xdr:rowOff>
    </xdr:from>
    <xdr:ext cx="469744" cy="259045"/>
    <xdr:sp macro="" textlink="">
      <xdr:nvSpPr>
        <xdr:cNvPr id="312" name="テキスト ボックス 311"/>
        <xdr:cNvSpPr txBox="1"/>
      </xdr:nvSpPr>
      <xdr:spPr>
        <a:xfrm>
          <a:off x="6737427" y="64518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1,071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3" name="正方形/長方形 312"/>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14" name="正方形/長方形 313"/>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15" name="正方形/長方形 314"/>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20/36</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16" name="正方形/長方形 315"/>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17" name="正方形/長方形 316"/>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18" name="正方形/長方形 317"/>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19" name="正方形/長方形 318"/>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28,569</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0" name="正方形/長方形 319"/>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1" name="テキスト ボックス 320"/>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2" name="直線コネクタ 321"/>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3" name="直線コネクタ 322"/>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24" name="テキスト ボックス 323"/>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25" name="直線コネクタ 324"/>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56</xdr:row>
      <xdr:rowOff>144434</xdr:rowOff>
    </xdr:from>
    <xdr:ext cx="531299" cy="259045"/>
    <xdr:sp macro="" textlink="">
      <xdr:nvSpPr>
        <xdr:cNvPr id="326" name="テキスト ボックス 325"/>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27" name="直線コネクタ 326"/>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54</xdr:row>
      <xdr:rowOff>160762</xdr:rowOff>
    </xdr:from>
    <xdr:ext cx="531299" cy="259045"/>
    <xdr:sp macro="" textlink="">
      <xdr:nvSpPr>
        <xdr:cNvPr id="328" name="テキスト ボックス 327"/>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29" name="直線コネクタ 328"/>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53</xdr:row>
      <xdr:rowOff>5642</xdr:rowOff>
    </xdr:from>
    <xdr:ext cx="531299" cy="259045"/>
    <xdr:sp macro="" textlink="">
      <xdr:nvSpPr>
        <xdr:cNvPr id="330" name="テキスト ボックス 329"/>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1" name="直線コネクタ 330"/>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51</xdr:row>
      <xdr:rowOff>21970</xdr:rowOff>
    </xdr:from>
    <xdr:ext cx="531299" cy="259045"/>
    <xdr:sp macro="" textlink="">
      <xdr:nvSpPr>
        <xdr:cNvPr id="332" name="テキスト ボックス 331"/>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3" name="直線コネクタ 332"/>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34" name="テキスト ボックス 333"/>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5" name="直線コネクタ 334"/>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6" name="テキスト ボックス 335"/>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7"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40504</xdr:rowOff>
    </xdr:from>
    <xdr:to>
      <xdr:col>15</xdr:col>
      <xdr:colOff>180340</xdr:colOff>
      <xdr:row>59</xdr:row>
      <xdr:rowOff>71136</xdr:rowOff>
    </xdr:to>
    <xdr:cxnSp macro="">
      <xdr:nvCxnSpPr>
        <xdr:cNvPr id="338" name="直線コネクタ 337"/>
        <xdr:cNvCxnSpPr/>
      </xdr:nvCxnSpPr>
      <xdr:spPr>
        <a:xfrm flipV="1">
          <a:off x="10475595" y="8784454"/>
          <a:ext cx="1270" cy="14022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74963</xdr:rowOff>
    </xdr:from>
    <xdr:ext cx="469744" cy="259045"/>
    <xdr:sp macro="" textlink="">
      <xdr:nvSpPr>
        <xdr:cNvPr id="339" name="農林水産業費最小値テキスト"/>
        <xdr:cNvSpPr txBox="1"/>
      </xdr:nvSpPr>
      <xdr:spPr>
        <a:xfrm>
          <a:off x="10528300" y="10190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1,699</a:t>
          </a:r>
          <a:endParaRPr kumimoji="1" lang="ja-JP" altLang="en-US" sz="1000" b="1">
            <a:latin typeface="ＭＳ Ｐゴシック"/>
          </a:endParaRPr>
        </a:p>
      </xdr:txBody>
    </xdr:sp>
    <xdr:clientData/>
  </xdr:oneCellAnchor>
  <xdr:twoCellAnchor>
    <xdr:from>
      <xdr:col>15</xdr:col>
      <xdr:colOff>92075</xdr:colOff>
      <xdr:row>59</xdr:row>
      <xdr:rowOff>71136</xdr:rowOff>
    </xdr:from>
    <xdr:to>
      <xdr:col>15</xdr:col>
      <xdr:colOff>269875</xdr:colOff>
      <xdr:row>59</xdr:row>
      <xdr:rowOff>71136</xdr:rowOff>
    </xdr:to>
    <xdr:cxnSp macro="">
      <xdr:nvCxnSpPr>
        <xdr:cNvPr id="340" name="直線コネクタ 339"/>
        <xdr:cNvCxnSpPr/>
      </xdr:nvCxnSpPr>
      <xdr:spPr>
        <a:xfrm>
          <a:off x="10388600" y="101866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158631</xdr:rowOff>
    </xdr:from>
    <xdr:ext cx="534377" cy="259045"/>
    <xdr:sp macro="" textlink="">
      <xdr:nvSpPr>
        <xdr:cNvPr id="341" name="農林水産業費最大値テキスト"/>
        <xdr:cNvSpPr txBox="1"/>
      </xdr:nvSpPr>
      <xdr:spPr>
        <a:xfrm>
          <a:off x="10528300" y="8559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87,575</a:t>
          </a:r>
          <a:endParaRPr kumimoji="1" lang="ja-JP" altLang="en-US" sz="1000" b="1">
            <a:latin typeface="ＭＳ Ｐゴシック"/>
          </a:endParaRPr>
        </a:p>
      </xdr:txBody>
    </xdr:sp>
    <xdr:clientData/>
  </xdr:oneCellAnchor>
  <xdr:twoCellAnchor>
    <xdr:from>
      <xdr:col>15</xdr:col>
      <xdr:colOff>92075</xdr:colOff>
      <xdr:row>51</xdr:row>
      <xdr:rowOff>40504</xdr:rowOff>
    </xdr:from>
    <xdr:to>
      <xdr:col>15</xdr:col>
      <xdr:colOff>269875</xdr:colOff>
      <xdr:row>51</xdr:row>
      <xdr:rowOff>40504</xdr:rowOff>
    </xdr:to>
    <xdr:cxnSp macro="">
      <xdr:nvCxnSpPr>
        <xdr:cNvPr id="342" name="直線コネクタ 341"/>
        <xdr:cNvCxnSpPr/>
      </xdr:nvCxnSpPr>
      <xdr:spPr>
        <a:xfrm>
          <a:off x="10388600" y="87844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58</xdr:row>
      <xdr:rowOff>31164</xdr:rowOff>
    </xdr:from>
    <xdr:to>
      <xdr:col>15</xdr:col>
      <xdr:colOff>180975</xdr:colOff>
      <xdr:row>58</xdr:row>
      <xdr:rowOff>35948</xdr:rowOff>
    </xdr:to>
    <xdr:cxnSp macro="">
      <xdr:nvCxnSpPr>
        <xdr:cNvPr id="343" name="直線コネクタ 342"/>
        <xdr:cNvCxnSpPr/>
      </xdr:nvCxnSpPr>
      <xdr:spPr>
        <a:xfrm>
          <a:off x="9639300" y="9975264"/>
          <a:ext cx="838200" cy="47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141871</xdr:rowOff>
    </xdr:from>
    <xdr:ext cx="534377" cy="259045"/>
    <xdr:sp macro="" textlink="">
      <xdr:nvSpPr>
        <xdr:cNvPr id="344" name="農林水産業費平均値テキスト"/>
        <xdr:cNvSpPr txBox="1"/>
      </xdr:nvSpPr>
      <xdr:spPr>
        <a:xfrm>
          <a:off x="10528300" y="974307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16,657</a:t>
          </a:r>
          <a:endParaRPr kumimoji="1" lang="ja-JP" altLang="en-US" sz="1000" b="1">
            <a:solidFill>
              <a:srgbClr val="000080"/>
            </a:solidFill>
            <a:latin typeface="ＭＳ Ｐゴシック"/>
          </a:endParaRPr>
        </a:p>
      </xdr:txBody>
    </xdr:sp>
    <xdr:clientData/>
  </xdr:oneCellAnchor>
  <xdr:twoCellAnchor>
    <xdr:from>
      <xdr:col>15</xdr:col>
      <xdr:colOff>130175</xdr:colOff>
      <xdr:row>57</xdr:row>
      <xdr:rowOff>118994</xdr:rowOff>
    </xdr:from>
    <xdr:to>
      <xdr:col>15</xdr:col>
      <xdr:colOff>231775</xdr:colOff>
      <xdr:row>58</xdr:row>
      <xdr:rowOff>49144</xdr:rowOff>
    </xdr:to>
    <xdr:sp macro="" textlink="">
      <xdr:nvSpPr>
        <xdr:cNvPr id="345" name="フローチャート : 判断 344"/>
        <xdr:cNvSpPr/>
      </xdr:nvSpPr>
      <xdr:spPr>
        <a:xfrm>
          <a:off x="10426700" y="98916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31164</xdr:rowOff>
    </xdr:from>
    <xdr:to>
      <xdr:col>14</xdr:col>
      <xdr:colOff>28575</xdr:colOff>
      <xdr:row>58</xdr:row>
      <xdr:rowOff>41304</xdr:rowOff>
    </xdr:to>
    <xdr:cxnSp macro="">
      <xdr:nvCxnSpPr>
        <xdr:cNvPr id="346" name="直線コネクタ 345"/>
        <xdr:cNvCxnSpPr/>
      </xdr:nvCxnSpPr>
      <xdr:spPr>
        <a:xfrm flipV="1">
          <a:off x="8750300" y="9975264"/>
          <a:ext cx="889000" cy="101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147405</xdr:rowOff>
    </xdr:from>
    <xdr:to>
      <xdr:col>14</xdr:col>
      <xdr:colOff>79375</xdr:colOff>
      <xdr:row>58</xdr:row>
      <xdr:rowOff>77555</xdr:rowOff>
    </xdr:to>
    <xdr:sp macro="" textlink="">
      <xdr:nvSpPr>
        <xdr:cNvPr id="347" name="フローチャート : 判断 346"/>
        <xdr:cNvSpPr/>
      </xdr:nvSpPr>
      <xdr:spPr>
        <a:xfrm>
          <a:off x="9588500" y="99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56</xdr:row>
      <xdr:rowOff>94082</xdr:rowOff>
    </xdr:from>
    <xdr:ext cx="534377" cy="259045"/>
    <xdr:sp macro="" textlink="">
      <xdr:nvSpPr>
        <xdr:cNvPr id="348" name="テキスト ボックス 347"/>
        <xdr:cNvSpPr txBox="1"/>
      </xdr:nvSpPr>
      <xdr:spPr>
        <a:xfrm>
          <a:off x="9372111" y="969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14,917</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84183</xdr:rowOff>
    </xdr:from>
    <xdr:to>
      <xdr:col>12</xdr:col>
      <xdr:colOff>511175</xdr:colOff>
      <xdr:row>58</xdr:row>
      <xdr:rowOff>41304</xdr:rowOff>
    </xdr:to>
    <xdr:cxnSp macro="">
      <xdr:nvCxnSpPr>
        <xdr:cNvPr id="349" name="直線コネクタ 348"/>
        <xdr:cNvCxnSpPr/>
      </xdr:nvCxnSpPr>
      <xdr:spPr>
        <a:xfrm>
          <a:off x="7861300" y="9856833"/>
          <a:ext cx="889000" cy="128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86385</xdr:rowOff>
    </xdr:from>
    <xdr:to>
      <xdr:col>12</xdr:col>
      <xdr:colOff>561975</xdr:colOff>
      <xdr:row>57</xdr:row>
      <xdr:rowOff>16535</xdr:rowOff>
    </xdr:to>
    <xdr:sp macro="" textlink="">
      <xdr:nvSpPr>
        <xdr:cNvPr id="350" name="フローチャート : 判断 349"/>
        <xdr:cNvSpPr/>
      </xdr:nvSpPr>
      <xdr:spPr>
        <a:xfrm>
          <a:off x="8699500" y="9687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33062</xdr:rowOff>
    </xdr:from>
    <xdr:ext cx="534377" cy="259045"/>
    <xdr:sp macro="" textlink="">
      <xdr:nvSpPr>
        <xdr:cNvPr id="351" name="テキスト ボックス 350"/>
        <xdr:cNvSpPr txBox="1"/>
      </xdr:nvSpPr>
      <xdr:spPr>
        <a:xfrm>
          <a:off x="8483111" y="9462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29,154</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84183</xdr:rowOff>
    </xdr:from>
    <xdr:to>
      <xdr:col>11</xdr:col>
      <xdr:colOff>307975</xdr:colOff>
      <xdr:row>58</xdr:row>
      <xdr:rowOff>31066</xdr:rowOff>
    </xdr:to>
    <xdr:cxnSp macro="">
      <xdr:nvCxnSpPr>
        <xdr:cNvPr id="352" name="直線コネクタ 351"/>
        <xdr:cNvCxnSpPr/>
      </xdr:nvCxnSpPr>
      <xdr:spPr>
        <a:xfrm flipV="1">
          <a:off x="6972300" y="9856833"/>
          <a:ext cx="889000" cy="118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89619</xdr:rowOff>
    </xdr:from>
    <xdr:to>
      <xdr:col>11</xdr:col>
      <xdr:colOff>358775</xdr:colOff>
      <xdr:row>57</xdr:row>
      <xdr:rowOff>19769</xdr:rowOff>
    </xdr:to>
    <xdr:sp macro="" textlink="">
      <xdr:nvSpPr>
        <xdr:cNvPr id="353" name="フローチャート : 判断 352"/>
        <xdr:cNvSpPr/>
      </xdr:nvSpPr>
      <xdr:spPr>
        <a:xfrm>
          <a:off x="7810500" y="96908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36296</xdr:rowOff>
    </xdr:from>
    <xdr:ext cx="534377" cy="259045"/>
    <xdr:sp macro="" textlink="">
      <xdr:nvSpPr>
        <xdr:cNvPr id="354" name="テキスト ボックス 353"/>
        <xdr:cNvSpPr txBox="1"/>
      </xdr:nvSpPr>
      <xdr:spPr>
        <a:xfrm>
          <a:off x="7594111" y="9466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28,956</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135306</xdr:rowOff>
    </xdr:from>
    <xdr:to>
      <xdr:col>10</xdr:col>
      <xdr:colOff>155575</xdr:colOff>
      <xdr:row>57</xdr:row>
      <xdr:rowOff>65456</xdr:rowOff>
    </xdr:to>
    <xdr:sp macro="" textlink="">
      <xdr:nvSpPr>
        <xdr:cNvPr id="355" name="フローチャート : 判断 354"/>
        <xdr:cNvSpPr/>
      </xdr:nvSpPr>
      <xdr:spPr>
        <a:xfrm>
          <a:off x="6921500" y="9736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81983</xdr:rowOff>
    </xdr:from>
    <xdr:ext cx="534377" cy="259045"/>
    <xdr:sp macro="" textlink="">
      <xdr:nvSpPr>
        <xdr:cNvPr id="356" name="テキスト ボックス 355"/>
        <xdr:cNvSpPr txBox="1"/>
      </xdr:nvSpPr>
      <xdr:spPr>
        <a:xfrm>
          <a:off x="6705111" y="95117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26,158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7" name="テキスト ボックス 356"/>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58" name="テキスト ボックス 357"/>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59" name="テキスト ボックス 358"/>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0" name="テキスト ボックス 359"/>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1" name="テキスト ボックス 360"/>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156598</xdr:rowOff>
    </xdr:from>
    <xdr:to>
      <xdr:col>15</xdr:col>
      <xdr:colOff>231775</xdr:colOff>
      <xdr:row>58</xdr:row>
      <xdr:rowOff>86748</xdr:rowOff>
    </xdr:to>
    <xdr:sp macro="" textlink="">
      <xdr:nvSpPr>
        <xdr:cNvPr id="362" name="円/楕円 361"/>
        <xdr:cNvSpPr/>
      </xdr:nvSpPr>
      <xdr:spPr>
        <a:xfrm>
          <a:off x="10426700" y="9929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57</xdr:row>
      <xdr:rowOff>135025</xdr:rowOff>
    </xdr:from>
    <xdr:ext cx="534377" cy="259045"/>
    <xdr:sp macro="" textlink="">
      <xdr:nvSpPr>
        <xdr:cNvPr id="363" name="農林水産業費該当値テキスト"/>
        <xdr:cNvSpPr txBox="1"/>
      </xdr:nvSpPr>
      <xdr:spPr>
        <a:xfrm>
          <a:off x="10528300" y="9907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14,354</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151814</xdr:rowOff>
    </xdr:from>
    <xdr:to>
      <xdr:col>14</xdr:col>
      <xdr:colOff>79375</xdr:colOff>
      <xdr:row>58</xdr:row>
      <xdr:rowOff>81964</xdr:rowOff>
    </xdr:to>
    <xdr:sp macro="" textlink="">
      <xdr:nvSpPr>
        <xdr:cNvPr id="364" name="円/楕円 363"/>
        <xdr:cNvSpPr/>
      </xdr:nvSpPr>
      <xdr:spPr>
        <a:xfrm>
          <a:off x="9588500" y="9924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73091</xdr:rowOff>
    </xdr:from>
    <xdr:ext cx="534377" cy="259045"/>
    <xdr:sp macro="" textlink="">
      <xdr:nvSpPr>
        <xdr:cNvPr id="365" name="テキスト ボックス 364"/>
        <xdr:cNvSpPr txBox="1"/>
      </xdr:nvSpPr>
      <xdr:spPr>
        <a:xfrm>
          <a:off x="9372111" y="100171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14,647</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161954</xdr:rowOff>
    </xdr:from>
    <xdr:to>
      <xdr:col>12</xdr:col>
      <xdr:colOff>561975</xdr:colOff>
      <xdr:row>58</xdr:row>
      <xdr:rowOff>92104</xdr:rowOff>
    </xdr:to>
    <xdr:sp macro="" textlink="">
      <xdr:nvSpPr>
        <xdr:cNvPr id="366" name="円/楕円 365"/>
        <xdr:cNvSpPr/>
      </xdr:nvSpPr>
      <xdr:spPr>
        <a:xfrm>
          <a:off x="8699500" y="9934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83231</xdr:rowOff>
    </xdr:from>
    <xdr:ext cx="534377" cy="259045"/>
    <xdr:sp macro="" textlink="">
      <xdr:nvSpPr>
        <xdr:cNvPr id="367" name="テキスト ボックス 366"/>
        <xdr:cNvSpPr txBox="1"/>
      </xdr:nvSpPr>
      <xdr:spPr>
        <a:xfrm>
          <a:off x="8483111" y="10027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14,026</a:t>
          </a:r>
          <a:endParaRPr kumimoji="1" lang="ja-JP" altLang="en-US" sz="1000" b="1">
            <a:solidFill>
              <a:srgbClr val="FF0000"/>
            </a:solidFill>
            <a:latin typeface="ＭＳ Ｐゴシック"/>
          </a:endParaRPr>
        </a:p>
      </xdr:txBody>
    </xdr:sp>
    <xdr:clientData/>
  </xdr:oneCellAnchor>
  <xdr:twoCellAnchor>
    <xdr:from>
      <xdr:col>11</xdr:col>
      <xdr:colOff>257175</xdr:colOff>
      <xdr:row>57</xdr:row>
      <xdr:rowOff>33383</xdr:rowOff>
    </xdr:from>
    <xdr:to>
      <xdr:col>11</xdr:col>
      <xdr:colOff>358775</xdr:colOff>
      <xdr:row>57</xdr:row>
      <xdr:rowOff>134983</xdr:rowOff>
    </xdr:to>
    <xdr:sp macro="" textlink="">
      <xdr:nvSpPr>
        <xdr:cNvPr id="368" name="円/楕円 367"/>
        <xdr:cNvSpPr/>
      </xdr:nvSpPr>
      <xdr:spPr>
        <a:xfrm>
          <a:off x="7810500" y="98060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126110</xdr:rowOff>
    </xdr:from>
    <xdr:ext cx="534377" cy="259045"/>
    <xdr:sp macro="" textlink="">
      <xdr:nvSpPr>
        <xdr:cNvPr id="369" name="テキスト ボックス 368"/>
        <xdr:cNvSpPr txBox="1"/>
      </xdr:nvSpPr>
      <xdr:spPr>
        <a:xfrm>
          <a:off x="7594111" y="98987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21,900</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151716</xdr:rowOff>
    </xdr:from>
    <xdr:to>
      <xdr:col>10</xdr:col>
      <xdr:colOff>155575</xdr:colOff>
      <xdr:row>58</xdr:row>
      <xdr:rowOff>81866</xdr:rowOff>
    </xdr:to>
    <xdr:sp macro="" textlink="">
      <xdr:nvSpPr>
        <xdr:cNvPr id="370" name="円/楕円 369"/>
        <xdr:cNvSpPr/>
      </xdr:nvSpPr>
      <xdr:spPr>
        <a:xfrm>
          <a:off x="6921500" y="99243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72993</xdr:rowOff>
    </xdr:from>
    <xdr:ext cx="534377" cy="259045"/>
    <xdr:sp macro="" textlink="">
      <xdr:nvSpPr>
        <xdr:cNvPr id="371" name="テキスト ボックス 370"/>
        <xdr:cNvSpPr txBox="1"/>
      </xdr:nvSpPr>
      <xdr:spPr>
        <a:xfrm>
          <a:off x="6705111" y="10017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14,653</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2" name="正方形/長方形 371"/>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3" name="正方形/長方形 372"/>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4" name="正方形/長方形 373"/>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11/36</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5" name="正方形/長方形 374"/>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6" name="正方形/長方形 375"/>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7" name="正方形/長方形 376"/>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78" name="正方形/長方形 377"/>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22,885</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79" name="正方形/長方形 378"/>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0" name="テキスト ボックス 379"/>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1" name="直線コネクタ 380"/>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2" name="直線コネクタ 381"/>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3" name="テキスト ボックス 382"/>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4" name="直線コネクタ 383"/>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5" name="テキスト ボックス 384"/>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6" name="直線コネクタ 385"/>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7" name="テキスト ボックス 386"/>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88" name="直線コネクタ 387"/>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89" name="テキスト ボックス 388"/>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0" name="直線コネクタ 389"/>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1" name="テキスト ボックス 390"/>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2" name="直線コネクタ 391"/>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38299</xdr:rowOff>
    </xdr:from>
    <xdr:ext cx="531299" cy="259045"/>
    <xdr:sp macro="" textlink="">
      <xdr:nvSpPr>
        <xdr:cNvPr id="393" name="テキスト ボックス 392"/>
        <xdr:cNvSpPr txBox="1"/>
      </xdr:nvSpPr>
      <xdr:spPr>
        <a:xfrm>
          <a:off x="6072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4" name="直線コネクタ 393"/>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5" name="テキスト ボックス 394"/>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6"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2050</xdr:rowOff>
    </xdr:from>
    <xdr:to>
      <xdr:col>15</xdr:col>
      <xdr:colOff>180340</xdr:colOff>
      <xdr:row>79</xdr:row>
      <xdr:rowOff>2671</xdr:rowOff>
    </xdr:to>
    <xdr:cxnSp macro="">
      <xdr:nvCxnSpPr>
        <xdr:cNvPr id="397" name="直線コネクタ 396"/>
        <xdr:cNvCxnSpPr/>
      </xdr:nvCxnSpPr>
      <xdr:spPr>
        <a:xfrm flipV="1">
          <a:off x="10475595" y="12175000"/>
          <a:ext cx="1270" cy="13722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6498</xdr:rowOff>
    </xdr:from>
    <xdr:ext cx="469744" cy="259045"/>
    <xdr:sp macro="" textlink="">
      <xdr:nvSpPr>
        <xdr:cNvPr id="398" name="商工費最小値テキスト"/>
        <xdr:cNvSpPr txBox="1"/>
      </xdr:nvSpPr>
      <xdr:spPr>
        <a:xfrm>
          <a:off x="10528300" y="135510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2,946</a:t>
          </a:r>
          <a:endParaRPr kumimoji="1" lang="ja-JP" altLang="en-US" sz="1000" b="1">
            <a:latin typeface="ＭＳ Ｐゴシック"/>
          </a:endParaRPr>
        </a:p>
      </xdr:txBody>
    </xdr:sp>
    <xdr:clientData/>
  </xdr:oneCellAnchor>
  <xdr:twoCellAnchor>
    <xdr:from>
      <xdr:col>15</xdr:col>
      <xdr:colOff>92075</xdr:colOff>
      <xdr:row>79</xdr:row>
      <xdr:rowOff>2671</xdr:rowOff>
    </xdr:from>
    <xdr:to>
      <xdr:col>15</xdr:col>
      <xdr:colOff>269875</xdr:colOff>
      <xdr:row>79</xdr:row>
      <xdr:rowOff>2671</xdr:rowOff>
    </xdr:to>
    <xdr:cxnSp macro="">
      <xdr:nvCxnSpPr>
        <xdr:cNvPr id="399" name="直線コネクタ 398"/>
        <xdr:cNvCxnSpPr/>
      </xdr:nvCxnSpPr>
      <xdr:spPr>
        <a:xfrm>
          <a:off x="10388600" y="13547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120177</xdr:rowOff>
    </xdr:from>
    <xdr:ext cx="534377" cy="259045"/>
    <xdr:sp macro="" textlink="">
      <xdr:nvSpPr>
        <xdr:cNvPr id="400" name="商工費最大値テキスト"/>
        <xdr:cNvSpPr txBox="1"/>
      </xdr:nvSpPr>
      <xdr:spPr>
        <a:xfrm>
          <a:off x="10528300" y="11950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44,965</a:t>
          </a:r>
          <a:endParaRPr kumimoji="1" lang="ja-JP" altLang="en-US" sz="1000" b="1">
            <a:latin typeface="ＭＳ Ｐゴシック"/>
          </a:endParaRPr>
        </a:p>
      </xdr:txBody>
    </xdr:sp>
    <xdr:clientData/>
  </xdr:oneCellAnchor>
  <xdr:twoCellAnchor>
    <xdr:from>
      <xdr:col>15</xdr:col>
      <xdr:colOff>92075</xdr:colOff>
      <xdr:row>71</xdr:row>
      <xdr:rowOff>2050</xdr:rowOff>
    </xdr:from>
    <xdr:to>
      <xdr:col>15</xdr:col>
      <xdr:colOff>269875</xdr:colOff>
      <xdr:row>71</xdr:row>
      <xdr:rowOff>2050</xdr:rowOff>
    </xdr:to>
    <xdr:cxnSp macro="">
      <xdr:nvCxnSpPr>
        <xdr:cNvPr id="401" name="直線コネクタ 400"/>
        <xdr:cNvCxnSpPr/>
      </xdr:nvCxnSpPr>
      <xdr:spPr>
        <a:xfrm>
          <a:off x="10388600" y="1217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148386</xdr:rowOff>
    </xdr:from>
    <xdr:to>
      <xdr:col>15</xdr:col>
      <xdr:colOff>180975</xdr:colOff>
      <xdr:row>77</xdr:row>
      <xdr:rowOff>82648</xdr:rowOff>
    </xdr:to>
    <xdr:cxnSp macro="">
      <xdr:nvCxnSpPr>
        <xdr:cNvPr id="402" name="直線コネクタ 401"/>
        <xdr:cNvCxnSpPr/>
      </xdr:nvCxnSpPr>
      <xdr:spPr>
        <a:xfrm flipV="1">
          <a:off x="9639300" y="13007136"/>
          <a:ext cx="838200" cy="277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63768</xdr:rowOff>
    </xdr:from>
    <xdr:ext cx="534377" cy="259045"/>
    <xdr:sp macro="" textlink="">
      <xdr:nvSpPr>
        <xdr:cNvPr id="403" name="商工費平均値テキスト"/>
        <xdr:cNvSpPr txBox="1"/>
      </xdr:nvSpPr>
      <xdr:spPr>
        <a:xfrm>
          <a:off x="10528300" y="130939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14,609</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85341</xdr:rowOff>
    </xdr:from>
    <xdr:to>
      <xdr:col>15</xdr:col>
      <xdr:colOff>231775</xdr:colOff>
      <xdr:row>77</xdr:row>
      <xdr:rowOff>15491</xdr:rowOff>
    </xdr:to>
    <xdr:sp macro="" textlink="">
      <xdr:nvSpPr>
        <xdr:cNvPr id="404" name="フローチャート : 判断 403"/>
        <xdr:cNvSpPr/>
      </xdr:nvSpPr>
      <xdr:spPr>
        <a:xfrm>
          <a:off x="10426700" y="13115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77</xdr:row>
      <xdr:rowOff>39410</xdr:rowOff>
    </xdr:from>
    <xdr:to>
      <xdr:col>14</xdr:col>
      <xdr:colOff>28575</xdr:colOff>
      <xdr:row>77</xdr:row>
      <xdr:rowOff>82648</xdr:rowOff>
    </xdr:to>
    <xdr:cxnSp macro="">
      <xdr:nvCxnSpPr>
        <xdr:cNvPr id="405" name="直線コネクタ 404"/>
        <xdr:cNvCxnSpPr/>
      </xdr:nvCxnSpPr>
      <xdr:spPr>
        <a:xfrm>
          <a:off x="8750300" y="13241060"/>
          <a:ext cx="889000" cy="432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32600</xdr:rowOff>
    </xdr:from>
    <xdr:to>
      <xdr:col>14</xdr:col>
      <xdr:colOff>79375</xdr:colOff>
      <xdr:row>76</xdr:row>
      <xdr:rowOff>134200</xdr:rowOff>
    </xdr:to>
    <xdr:sp macro="" textlink="">
      <xdr:nvSpPr>
        <xdr:cNvPr id="406" name="フローチャート : 判断 405"/>
        <xdr:cNvSpPr/>
      </xdr:nvSpPr>
      <xdr:spPr>
        <a:xfrm>
          <a:off x="9588500" y="13062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150726</xdr:rowOff>
    </xdr:from>
    <xdr:ext cx="534377" cy="259045"/>
    <xdr:sp macro="" textlink="">
      <xdr:nvSpPr>
        <xdr:cNvPr id="407" name="テキスト ボックス 406"/>
        <xdr:cNvSpPr txBox="1"/>
      </xdr:nvSpPr>
      <xdr:spPr>
        <a:xfrm>
          <a:off x="9372111" y="12838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16,224</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39410</xdr:rowOff>
    </xdr:from>
    <xdr:to>
      <xdr:col>12</xdr:col>
      <xdr:colOff>511175</xdr:colOff>
      <xdr:row>78</xdr:row>
      <xdr:rowOff>8648</xdr:rowOff>
    </xdr:to>
    <xdr:cxnSp macro="">
      <xdr:nvCxnSpPr>
        <xdr:cNvPr id="408" name="直線コネクタ 407"/>
        <xdr:cNvCxnSpPr/>
      </xdr:nvCxnSpPr>
      <xdr:spPr>
        <a:xfrm flipV="1">
          <a:off x="7861300" y="13241060"/>
          <a:ext cx="889000" cy="140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51964</xdr:rowOff>
    </xdr:from>
    <xdr:to>
      <xdr:col>12</xdr:col>
      <xdr:colOff>561975</xdr:colOff>
      <xdr:row>76</xdr:row>
      <xdr:rowOff>153564</xdr:rowOff>
    </xdr:to>
    <xdr:sp macro="" textlink="">
      <xdr:nvSpPr>
        <xdr:cNvPr id="409" name="フローチャート : 判断 408"/>
        <xdr:cNvSpPr/>
      </xdr:nvSpPr>
      <xdr:spPr>
        <a:xfrm>
          <a:off x="8699500" y="1308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170092</xdr:rowOff>
    </xdr:from>
    <xdr:ext cx="534377" cy="259045"/>
    <xdr:sp macro="" textlink="">
      <xdr:nvSpPr>
        <xdr:cNvPr id="410" name="テキスト ボックス 409"/>
        <xdr:cNvSpPr txBox="1"/>
      </xdr:nvSpPr>
      <xdr:spPr>
        <a:xfrm>
          <a:off x="8483111" y="128573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15,631</a:t>
          </a:r>
          <a:endParaRPr kumimoji="1" lang="ja-JP" altLang="en-US" sz="1000" b="1">
            <a:solidFill>
              <a:srgbClr val="000080"/>
            </a:solidFill>
            <a:latin typeface="ＭＳ Ｐゴシック"/>
          </a:endParaRPr>
        </a:p>
      </xdr:txBody>
    </xdr:sp>
    <xdr:clientData/>
  </xdr:oneCellAnchor>
  <xdr:twoCellAnchor>
    <xdr:from>
      <xdr:col>10</xdr:col>
      <xdr:colOff>104775</xdr:colOff>
      <xdr:row>78</xdr:row>
      <xdr:rowOff>8648</xdr:rowOff>
    </xdr:from>
    <xdr:to>
      <xdr:col>11</xdr:col>
      <xdr:colOff>307975</xdr:colOff>
      <xdr:row>78</xdr:row>
      <xdr:rowOff>35556</xdr:rowOff>
    </xdr:to>
    <xdr:cxnSp macro="">
      <xdr:nvCxnSpPr>
        <xdr:cNvPr id="411" name="直線コネクタ 410"/>
        <xdr:cNvCxnSpPr/>
      </xdr:nvCxnSpPr>
      <xdr:spPr>
        <a:xfrm flipV="1">
          <a:off x="6972300" y="13381748"/>
          <a:ext cx="889000" cy="26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90043</xdr:rowOff>
    </xdr:from>
    <xdr:to>
      <xdr:col>11</xdr:col>
      <xdr:colOff>358775</xdr:colOff>
      <xdr:row>77</xdr:row>
      <xdr:rowOff>20193</xdr:rowOff>
    </xdr:to>
    <xdr:sp macro="" textlink="">
      <xdr:nvSpPr>
        <xdr:cNvPr id="412" name="フローチャート : 判断 411"/>
        <xdr:cNvSpPr/>
      </xdr:nvSpPr>
      <xdr:spPr>
        <a:xfrm>
          <a:off x="7810500" y="13120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36720</xdr:rowOff>
    </xdr:from>
    <xdr:ext cx="534377" cy="259045"/>
    <xdr:sp macro="" textlink="">
      <xdr:nvSpPr>
        <xdr:cNvPr id="413" name="テキスト ボックス 412"/>
        <xdr:cNvSpPr txBox="1"/>
      </xdr:nvSpPr>
      <xdr:spPr>
        <a:xfrm>
          <a:off x="7594111" y="12895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14,465</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126326</xdr:rowOff>
    </xdr:from>
    <xdr:to>
      <xdr:col>10</xdr:col>
      <xdr:colOff>155575</xdr:colOff>
      <xdr:row>77</xdr:row>
      <xdr:rowOff>56476</xdr:rowOff>
    </xdr:to>
    <xdr:sp macro="" textlink="">
      <xdr:nvSpPr>
        <xdr:cNvPr id="414" name="フローチャート : 判断 413"/>
        <xdr:cNvSpPr/>
      </xdr:nvSpPr>
      <xdr:spPr>
        <a:xfrm>
          <a:off x="6921500" y="13156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73002</xdr:rowOff>
    </xdr:from>
    <xdr:ext cx="534377" cy="259045"/>
    <xdr:sp macro="" textlink="">
      <xdr:nvSpPr>
        <xdr:cNvPr id="415" name="テキスト ボックス 414"/>
        <xdr:cNvSpPr txBox="1"/>
      </xdr:nvSpPr>
      <xdr:spPr>
        <a:xfrm>
          <a:off x="6705111" y="12931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13,354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6" name="テキスト ボックス 415"/>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7" name="テキスト ボックス 416"/>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8" name="テキスト ボックス 417"/>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9" name="テキスト ボックス 418"/>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0" name="テキスト ボックス 419"/>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75</xdr:row>
      <xdr:rowOff>97587</xdr:rowOff>
    </xdr:from>
    <xdr:to>
      <xdr:col>15</xdr:col>
      <xdr:colOff>231775</xdr:colOff>
      <xdr:row>76</xdr:row>
      <xdr:rowOff>27738</xdr:rowOff>
    </xdr:to>
    <xdr:sp macro="" textlink="">
      <xdr:nvSpPr>
        <xdr:cNvPr id="421" name="円/楕円 420"/>
        <xdr:cNvSpPr/>
      </xdr:nvSpPr>
      <xdr:spPr>
        <a:xfrm>
          <a:off x="10426700" y="12956337"/>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74</xdr:row>
      <xdr:rowOff>120464</xdr:rowOff>
    </xdr:from>
    <xdr:ext cx="534377" cy="259045"/>
    <xdr:sp macro="" textlink="">
      <xdr:nvSpPr>
        <xdr:cNvPr id="422" name="商工費該当値テキスト"/>
        <xdr:cNvSpPr txBox="1"/>
      </xdr:nvSpPr>
      <xdr:spPr>
        <a:xfrm>
          <a:off x="10528300" y="1280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19,484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31848</xdr:rowOff>
    </xdr:from>
    <xdr:to>
      <xdr:col>14</xdr:col>
      <xdr:colOff>79375</xdr:colOff>
      <xdr:row>77</xdr:row>
      <xdr:rowOff>133448</xdr:rowOff>
    </xdr:to>
    <xdr:sp macro="" textlink="">
      <xdr:nvSpPr>
        <xdr:cNvPr id="423" name="円/楕円 422"/>
        <xdr:cNvSpPr/>
      </xdr:nvSpPr>
      <xdr:spPr>
        <a:xfrm>
          <a:off x="9588500" y="132334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124575</xdr:rowOff>
    </xdr:from>
    <xdr:ext cx="534377" cy="259045"/>
    <xdr:sp macro="" textlink="">
      <xdr:nvSpPr>
        <xdr:cNvPr id="424" name="テキスト ボックス 423"/>
        <xdr:cNvSpPr txBox="1"/>
      </xdr:nvSpPr>
      <xdr:spPr>
        <a:xfrm>
          <a:off x="9372111" y="133262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10,997</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160060</xdr:rowOff>
    </xdr:from>
    <xdr:to>
      <xdr:col>12</xdr:col>
      <xdr:colOff>561975</xdr:colOff>
      <xdr:row>77</xdr:row>
      <xdr:rowOff>90210</xdr:rowOff>
    </xdr:to>
    <xdr:sp macro="" textlink="">
      <xdr:nvSpPr>
        <xdr:cNvPr id="425" name="円/楕円 424"/>
        <xdr:cNvSpPr/>
      </xdr:nvSpPr>
      <xdr:spPr>
        <a:xfrm>
          <a:off x="8699500" y="13190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81337</xdr:rowOff>
    </xdr:from>
    <xdr:ext cx="534377" cy="259045"/>
    <xdr:sp macro="" textlink="">
      <xdr:nvSpPr>
        <xdr:cNvPr id="426" name="テキスト ボックス 425"/>
        <xdr:cNvSpPr txBox="1"/>
      </xdr:nvSpPr>
      <xdr:spPr>
        <a:xfrm>
          <a:off x="8483111" y="13282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12,321</a:t>
          </a:r>
          <a:endParaRPr kumimoji="1" lang="ja-JP" altLang="en-US" sz="1000" b="1">
            <a:solidFill>
              <a:srgbClr val="FF0000"/>
            </a:solidFill>
            <a:latin typeface="ＭＳ Ｐゴシック"/>
          </a:endParaRPr>
        </a:p>
      </xdr:txBody>
    </xdr:sp>
    <xdr:clientData/>
  </xdr:oneCellAnchor>
  <xdr:twoCellAnchor>
    <xdr:from>
      <xdr:col>11</xdr:col>
      <xdr:colOff>257175</xdr:colOff>
      <xdr:row>77</xdr:row>
      <xdr:rowOff>129298</xdr:rowOff>
    </xdr:from>
    <xdr:to>
      <xdr:col>11</xdr:col>
      <xdr:colOff>358775</xdr:colOff>
      <xdr:row>78</xdr:row>
      <xdr:rowOff>59448</xdr:rowOff>
    </xdr:to>
    <xdr:sp macro="" textlink="">
      <xdr:nvSpPr>
        <xdr:cNvPr id="427" name="円/楕円 426"/>
        <xdr:cNvSpPr/>
      </xdr:nvSpPr>
      <xdr:spPr>
        <a:xfrm>
          <a:off x="7810500" y="1333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78</xdr:row>
      <xdr:rowOff>50575</xdr:rowOff>
    </xdr:from>
    <xdr:ext cx="469744" cy="259045"/>
    <xdr:sp macro="" textlink="">
      <xdr:nvSpPr>
        <xdr:cNvPr id="428" name="テキスト ボックス 427"/>
        <xdr:cNvSpPr txBox="1"/>
      </xdr:nvSpPr>
      <xdr:spPr>
        <a:xfrm>
          <a:off x="7626427" y="134236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8,013</a:t>
          </a:r>
          <a:endParaRPr kumimoji="1" lang="ja-JP" altLang="en-US" sz="1000" b="1">
            <a:solidFill>
              <a:srgbClr val="FF0000"/>
            </a:solidFill>
            <a:latin typeface="ＭＳ Ｐゴシック"/>
          </a:endParaRPr>
        </a:p>
      </xdr:txBody>
    </xdr:sp>
    <xdr:clientData/>
  </xdr:oneCellAnchor>
  <xdr:twoCellAnchor>
    <xdr:from>
      <xdr:col>10</xdr:col>
      <xdr:colOff>53975</xdr:colOff>
      <xdr:row>77</xdr:row>
      <xdr:rowOff>156206</xdr:rowOff>
    </xdr:from>
    <xdr:to>
      <xdr:col>10</xdr:col>
      <xdr:colOff>155575</xdr:colOff>
      <xdr:row>78</xdr:row>
      <xdr:rowOff>86356</xdr:rowOff>
    </xdr:to>
    <xdr:sp macro="" textlink="">
      <xdr:nvSpPr>
        <xdr:cNvPr id="429" name="円/楕円 428"/>
        <xdr:cNvSpPr/>
      </xdr:nvSpPr>
      <xdr:spPr>
        <a:xfrm>
          <a:off x="6921500" y="1335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78</xdr:row>
      <xdr:rowOff>77483</xdr:rowOff>
    </xdr:from>
    <xdr:ext cx="469744" cy="259045"/>
    <xdr:sp macro="" textlink="">
      <xdr:nvSpPr>
        <xdr:cNvPr id="430" name="テキスト ボックス 429"/>
        <xdr:cNvSpPr txBox="1"/>
      </xdr:nvSpPr>
      <xdr:spPr>
        <a:xfrm>
          <a:off x="6737427" y="1345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1" name="正方形/長方形 430"/>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2" name="正方形/長方形 431"/>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3" name="正方形/長方形 432"/>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25/36</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4" name="正方形/長方形 433"/>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5" name="正方形/長方形 434"/>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6" name="正方形/長方形 435"/>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7" name="正方形/長方形 436"/>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58,008</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8" name="正方形/長方形 437"/>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9" name="テキスト ボックス 438"/>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0" name="直線コネクタ 439"/>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98879</xdr:rowOff>
    </xdr:from>
    <xdr:to>
      <xdr:col>16</xdr:col>
      <xdr:colOff>307975</xdr:colOff>
      <xdr:row>99</xdr:row>
      <xdr:rowOff>98879</xdr:rowOff>
    </xdr:to>
    <xdr:cxnSp macro="">
      <xdr:nvCxnSpPr>
        <xdr:cNvPr id="441" name="直線コネクタ 440"/>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128106</xdr:rowOff>
    </xdr:from>
    <xdr:ext cx="248786" cy="259045"/>
    <xdr:sp macro="" textlink="">
      <xdr:nvSpPr>
        <xdr:cNvPr id="442" name="テキスト ボックス 441"/>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115207</xdr:rowOff>
    </xdr:from>
    <xdr:to>
      <xdr:col>16</xdr:col>
      <xdr:colOff>307975</xdr:colOff>
      <xdr:row>97</xdr:row>
      <xdr:rowOff>115207</xdr:rowOff>
    </xdr:to>
    <xdr:cxnSp macro="">
      <xdr:nvCxnSpPr>
        <xdr:cNvPr id="443" name="直線コネクタ 442"/>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96</xdr:row>
      <xdr:rowOff>144434</xdr:rowOff>
    </xdr:from>
    <xdr:ext cx="595419" cy="259045"/>
    <xdr:sp macro="" textlink="">
      <xdr:nvSpPr>
        <xdr:cNvPr id="444" name="テキスト ボックス 443"/>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95</xdr:row>
      <xdr:rowOff>131536</xdr:rowOff>
    </xdr:from>
    <xdr:to>
      <xdr:col>16</xdr:col>
      <xdr:colOff>307975</xdr:colOff>
      <xdr:row>95</xdr:row>
      <xdr:rowOff>131536</xdr:rowOff>
    </xdr:to>
    <xdr:cxnSp macro="">
      <xdr:nvCxnSpPr>
        <xdr:cNvPr id="445" name="直線コネクタ 444"/>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94</xdr:row>
      <xdr:rowOff>160763</xdr:rowOff>
    </xdr:from>
    <xdr:ext cx="595419" cy="259045"/>
    <xdr:sp macro="" textlink="">
      <xdr:nvSpPr>
        <xdr:cNvPr id="446" name="テキスト ボックス 445"/>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93</xdr:row>
      <xdr:rowOff>147864</xdr:rowOff>
    </xdr:from>
    <xdr:to>
      <xdr:col>16</xdr:col>
      <xdr:colOff>307975</xdr:colOff>
      <xdr:row>93</xdr:row>
      <xdr:rowOff>147864</xdr:rowOff>
    </xdr:to>
    <xdr:cxnSp macro="">
      <xdr:nvCxnSpPr>
        <xdr:cNvPr id="447" name="直線コネクタ 446"/>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5641</xdr:rowOff>
    </xdr:from>
    <xdr:ext cx="595419" cy="259045"/>
    <xdr:sp macro="" textlink="">
      <xdr:nvSpPr>
        <xdr:cNvPr id="448" name="テキスト ボックス 447"/>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91</xdr:row>
      <xdr:rowOff>164193</xdr:rowOff>
    </xdr:from>
    <xdr:to>
      <xdr:col>16</xdr:col>
      <xdr:colOff>307975</xdr:colOff>
      <xdr:row>91</xdr:row>
      <xdr:rowOff>164193</xdr:rowOff>
    </xdr:to>
    <xdr:cxnSp macro="">
      <xdr:nvCxnSpPr>
        <xdr:cNvPr id="449" name="直線コネクタ 448"/>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21970</xdr:rowOff>
    </xdr:from>
    <xdr:ext cx="595419" cy="259045"/>
    <xdr:sp macro="" textlink="">
      <xdr:nvSpPr>
        <xdr:cNvPr id="450" name="テキスト ボックス 449"/>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90</xdr:row>
      <xdr:rowOff>9071</xdr:rowOff>
    </xdr:from>
    <xdr:to>
      <xdr:col>16</xdr:col>
      <xdr:colOff>307975</xdr:colOff>
      <xdr:row>90</xdr:row>
      <xdr:rowOff>9071</xdr:rowOff>
    </xdr:to>
    <xdr:cxnSp macro="">
      <xdr:nvCxnSpPr>
        <xdr:cNvPr id="451" name="直線コネクタ 450"/>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38298</xdr:rowOff>
    </xdr:from>
    <xdr:ext cx="595419" cy="259045"/>
    <xdr:sp macro="" textlink="">
      <xdr:nvSpPr>
        <xdr:cNvPr id="452" name="テキスト ボックス 451"/>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3" name="直線コネクタ 452"/>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4" name="テキスト ボックス 453"/>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5"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2997</xdr:rowOff>
    </xdr:from>
    <xdr:to>
      <xdr:col>15</xdr:col>
      <xdr:colOff>180340</xdr:colOff>
      <xdr:row>99</xdr:row>
      <xdr:rowOff>51398</xdr:rowOff>
    </xdr:to>
    <xdr:cxnSp macro="">
      <xdr:nvCxnSpPr>
        <xdr:cNvPr id="456" name="直線コネクタ 455"/>
        <xdr:cNvCxnSpPr/>
      </xdr:nvCxnSpPr>
      <xdr:spPr>
        <a:xfrm flipV="1">
          <a:off x="10475595" y="15604947"/>
          <a:ext cx="1270" cy="14200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55225</xdr:rowOff>
    </xdr:from>
    <xdr:ext cx="534377" cy="259045"/>
    <xdr:sp macro="" textlink="">
      <xdr:nvSpPr>
        <xdr:cNvPr id="457" name="土木費最小値テキスト"/>
        <xdr:cNvSpPr txBox="1"/>
      </xdr:nvSpPr>
      <xdr:spPr>
        <a:xfrm>
          <a:off x="10528300" y="17028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14,539</a:t>
          </a:r>
          <a:endParaRPr kumimoji="1" lang="ja-JP" altLang="en-US" sz="1000" b="1">
            <a:latin typeface="ＭＳ Ｐゴシック"/>
          </a:endParaRPr>
        </a:p>
      </xdr:txBody>
    </xdr:sp>
    <xdr:clientData/>
  </xdr:oneCellAnchor>
  <xdr:twoCellAnchor>
    <xdr:from>
      <xdr:col>15</xdr:col>
      <xdr:colOff>92075</xdr:colOff>
      <xdr:row>99</xdr:row>
      <xdr:rowOff>51398</xdr:rowOff>
    </xdr:from>
    <xdr:to>
      <xdr:col>15</xdr:col>
      <xdr:colOff>269875</xdr:colOff>
      <xdr:row>99</xdr:row>
      <xdr:rowOff>51398</xdr:rowOff>
    </xdr:to>
    <xdr:cxnSp macro="">
      <xdr:nvCxnSpPr>
        <xdr:cNvPr id="458" name="直線コネクタ 457"/>
        <xdr:cNvCxnSpPr/>
      </xdr:nvCxnSpPr>
      <xdr:spPr>
        <a:xfrm>
          <a:off x="10388600" y="170249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121124</xdr:rowOff>
    </xdr:from>
    <xdr:ext cx="599010" cy="259045"/>
    <xdr:sp macro="" textlink="">
      <xdr:nvSpPr>
        <xdr:cNvPr id="459" name="土木費最大値テキスト"/>
        <xdr:cNvSpPr txBox="1"/>
      </xdr:nvSpPr>
      <xdr:spPr>
        <a:xfrm>
          <a:off x="10528300" y="153801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449,360</a:t>
          </a:r>
          <a:endParaRPr kumimoji="1" lang="ja-JP" altLang="en-US" sz="1000" b="1">
            <a:latin typeface="ＭＳ Ｐゴシック"/>
          </a:endParaRPr>
        </a:p>
      </xdr:txBody>
    </xdr:sp>
    <xdr:clientData/>
  </xdr:oneCellAnchor>
  <xdr:twoCellAnchor>
    <xdr:from>
      <xdr:col>15</xdr:col>
      <xdr:colOff>92075</xdr:colOff>
      <xdr:row>91</xdr:row>
      <xdr:rowOff>2997</xdr:rowOff>
    </xdr:from>
    <xdr:to>
      <xdr:col>15</xdr:col>
      <xdr:colOff>269875</xdr:colOff>
      <xdr:row>91</xdr:row>
      <xdr:rowOff>2997</xdr:rowOff>
    </xdr:to>
    <xdr:cxnSp macro="">
      <xdr:nvCxnSpPr>
        <xdr:cNvPr id="460" name="直線コネクタ 459"/>
        <xdr:cNvCxnSpPr/>
      </xdr:nvCxnSpPr>
      <xdr:spPr>
        <a:xfrm>
          <a:off x="10388600" y="15604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98</xdr:row>
      <xdr:rowOff>122670</xdr:rowOff>
    </xdr:from>
    <xdr:to>
      <xdr:col>15</xdr:col>
      <xdr:colOff>180975</xdr:colOff>
      <xdr:row>98</xdr:row>
      <xdr:rowOff>126755</xdr:rowOff>
    </xdr:to>
    <xdr:cxnSp macro="">
      <xdr:nvCxnSpPr>
        <xdr:cNvPr id="461" name="直線コネクタ 460"/>
        <xdr:cNvCxnSpPr/>
      </xdr:nvCxnSpPr>
      <xdr:spPr>
        <a:xfrm>
          <a:off x="9639300" y="16924770"/>
          <a:ext cx="838200" cy="4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97</xdr:row>
      <xdr:rowOff>70597</xdr:rowOff>
    </xdr:from>
    <xdr:ext cx="534377" cy="259045"/>
    <xdr:sp macro="" textlink="">
      <xdr:nvSpPr>
        <xdr:cNvPr id="462" name="土木費平均値テキスト"/>
        <xdr:cNvSpPr txBox="1"/>
      </xdr:nvSpPr>
      <xdr:spPr>
        <a:xfrm>
          <a:off x="10528300" y="16701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52,610</a:t>
          </a:r>
          <a:endParaRPr kumimoji="1" lang="ja-JP" altLang="en-US" sz="1000" b="1">
            <a:solidFill>
              <a:srgbClr val="000080"/>
            </a:solidFill>
            <a:latin typeface="ＭＳ Ｐゴシック"/>
          </a:endParaRPr>
        </a:p>
      </xdr:txBody>
    </xdr:sp>
    <xdr:clientData/>
  </xdr:oneCellAnchor>
  <xdr:twoCellAnchor>
    <xdr:from>
      <xdr:col>15</xdr:col>
      <xdr:colOff>130175</xdr:colOff>
      <xdr:row>98</xdr:row>
      <xdr:rowOff>47720</xdr:rowOff>
    </xdr:from>
    <xdr:to>
      <xdr:col>15</xdr:col>
      <xdr:colOff>231775</xdr:colOff>
      <xdr:row>98</xdr:row>
      <xdr:rowOff>149320</xdr:rowOff>
    </xdr:to>
    <xdr:sp macro="" textlink="">
      <xdr:nvSpPr>
        <xdr:cNvPr id="463" name="フローチャート : 判断 462"/>
        <xdr:cNvSpPr/>
      </xdr:nvSpPr>
      <xdr:spPr>
        <a:xfrm>
          <a:off x="10426700" y="16849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98</xdr:row>
      <xdr:rowOff>122670</xdr:rowOff>
    </xdr:from>
    <xdr:to>
      <xdr:col>14</xdr:col>
      <xdr:colOff>28575</xdr:colOff>
      <xdr:row>98</xdr:row>
      <xdr:rowOff>131304</xdr:rowOff>
    </xdr:to>
    <xdr:cxnSp macro="">
      <xdr:nvCxnSpPr>
        <xdr:cNvPr id="464" name="直線コネクタ 463"/>
        <xdr:cNvCxnSpPr/>
      </xdr:nvCxnSpPr>
      <xdr:spPr>
        <a:xfrm flipV="1">
          <a:off x="8750300" y="16924770"/>
          <a:ext cx="889000" cy="8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98</xdr:row>
      <xdr:rowOff>43585</xdr:rowOff>
    </xdr:from>
    <xdr:to>
      <xdr:col>14</xdr:col>
      <xdr:colOff>79375</xdr:colOff>
      <xdr:row>98</xdr:row>
      <xdr:rowOff>145185</xdr:rowOff>
    </xdr:to>
    <xdr:sp macro="" textlink="">
      <xdr:nvSpPr>
        <xdr:cNvPr id="465" name="フローチャート : 判断 464"/>
        <xdr:cNvSpPr/>
      </xdr:nvSpPr>
      <xdr:spPr>
        <a:xfrm>
          <a:off x="9588500" y="16845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161712</xdr:rowOff>
    </xdr:from>
    <xdr:ext cx="534377" cy="259045"/>
    <xdr:sp macro="" textlink="">
      <xdr:nvSpPr>
        <xdr:cNvPr id="466" name="テキスト ボックス 465"/>
        <xdr:cNvSpPr txBox="1"/>
      </xdr:nvSpPr>
      <xdr:spPr>
        <a:xfrm>
          <a:off x="9372111" y="1662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53,876</a:t>
          </a:r>
          <a:endParaRPr kumimoji="1" lang="ja-JP" altLang="en-US" sz="1000" b="1">
            <a:solidFill>
              <a:srgbClr val="000080"/>
            </a:solidFill>
            <a:latin typeface="ＭＳ Ｐゴシック"/>
          </a:endParaRPr>
        </a:p>
      </xdr:txBody>
    </xdr:sp>
    <xdr:clientData/>
  </xdr:oneCellAnchor>
  <xdr:twoCellAnchor>
    <xdr:from>
      <xdr:col>11</xdr:col>
      <xdr:colOff>307975</xdr:colOff>
      <xdr:row>98</xdr:row>
      <xdr:rowOff>101361</xdr:rowOff>
    </xdr:from>
    <xdr:to>
      <xdr:col>12</xdr:col>
      <xdr:colOff>511175</xdr:colOff>
      <xdr:row>98</xdr:row>
      <xdr:rowOff>131304</xdr:rowOff>
    </xdr:to>
    <xdr:cxnSp macro="">
      <xdr:nvCxnSpPr>
        <xdr:cNvPr id="467" name="直線コネクタ 466"/>
        <xdr:cNvCxnSpPr/>
      </xdr:nvCxnSpPr>
      <xdr:spPr>
        <a:xfrm>
          <a:off x="7861300" y="16903461"/>
          <a:ext cx="889000" cy="29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97</xdr:row>
      <xdr:rowOff>158659</xdr:rowOff>
    </xdr:from>
    <xdr:to>
      <xdr:col>12</xdr:col>
      <xdr:colOff>561975</xdr:colOff>
      <xdr:row>98</xdr:row>
      <xdr:rowOff>88809</xdr:rowOff>
    </xdr:to>
    <xdr:sp macro="" textlink="">
      <xdr:nvSpPr>
        <xdr:cNvPr id="468" name="フローチャート : 判断 467"/>
        <xdr:cNvSpPr/>
      </xdr:nvSpPr>
      <xdr:spPr>
        <a:xfrm>
          <a:off x="8699500" y="16789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96</xdr:row>
      <xdr:rowOff>105336</xdr:rowOff>
    </xdr:from>
    <xdr:ext cx="534377" cy="259045"/>
    <xdr:sp macro="" textlink="">
      <xdr:nvSpPr>
        <xdr:cNvPr id="469" name="テキスト ボックス 468"/>
        <xdr:cNvSpPr txBox="1"/>
      </xdr:nvSpPr>
      <xdr:spPr>
        <a:xfrm>
          <a:off x="8483111" y="1656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71,139</a:t>
          </a:r>
          <a:endParaRPr kumimoji="1" lang="ja-JP" altLang="en-US" sz="1000" b="1">
            <a:solidFill>
              <a:srgbClr val="000080"/>
            </a:solidFill>
            <a:latin typeface="ＭＳ Ｐゴシック"/>
          </a:endParaRPr>
        </a:p>
      </xdr:txBody>
    </xdr:sp>
    <xdr:clientData/>
  </xdr:oneCellAnchor>
  <xdr:twoCellAnchor>
    <xdr:from>
      <xdr:col>10</xdr:col>
      <xdr:colOff>104775</xdr:colOff>
      <xdr:row>98</xdr:row>
      <xdr:rowOff>101361</xdr:rowOff>
    </xdr:from>
    <xdr:to>
      <xdr:col>11</xdr:col>
      <xdr:colOff>307975</xdr:colOff>
      <xdr:row>98</xdr:row>
      <xdr:rowOff>138522</xdr:rowOff>
    </xdr:to>
    <xdr:cxnSp macro="">
      <xdr:nvCxnSpPr>
        <xdr:cNvPr id="470" name="直線コネクタ 469"/>
        <xdr:cNvCxnSpPr/>
      </xdr:nvCxnSpPr>
      <xdr:spPr>
        <a:xfrm flipV="1">
          <a:off x="6972300" y="16903461"/>
          <a:ext cx="889000" cy="371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98</xdr:row>
      <xdr:rowOff>21760</xdr:rowOff>
    </xdr:from>
    <xdr:to>
      <xdr:col>11</xdr:col>
      <xdr:colOff>358775</xdr:colOff>
      <xdr:row>98</xdr:row>
      <xdr:rowOff>123360</xdr:rowOff>
    </xdr:to>
    <xdr:sp macro="" textlink="">
      <xdr:nvSpPr>
        <xdr:cNvPr id="471" name="フローチャート : 判断 470"/>
        <xdr:cNvSpPr/>
      </xdr:nvSpPr>
      <xdr:spPr>
        <a:xfrm>
          <a:off x="7810500" y="16823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139887</xdr:rowOff>
    </xdr:from>
    <xdr:ext cx="534377" cy="259045"/>
    <xdr:sp macro="" textlink="">
      <xdr:nvSpPr>
        <xdr:cNvPr id="472" name="テキスト ボックス 471"/>
        <xdr:cNvSpPr txBox="1"/>
      </xdr:nvSpPr>
      <xdr:spPr>
        <a:xfrm>
          <a:off x="7594111" y="16599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60,559</a:t>
          </a:r>
          <a:endParaRPr kumimoji="1" lang="ja-JP" altLang="en-US" sz="1000" b="1">
            <a:solidFill>
              <a:srgbClr val="000080"/>
            </a:solidFill>
            <a:latin typeface="ＭＳ Ｐゴシック"/>
          </a:endParaRPr>
        </a:p>
      </xdr:txBody>
    </xdr:sp>
    <xdr:clientData/>
  </xdr:oneCellAnchor>
  <xdr:twoCellAnchor>
    <xdr:from>
      <xdr:col>10</xdr:col>
      <xdr:colOff>53975</xdr:colOff>
      <xdr:row>98</xdr:row>
      <xdr:rowOff>44261</xdr:rowOff>
    </xdr:from>
    <xdr:to>
      <xdr:col>10</xdr:col>
      <xdr:colOff>155575</xdr:colOff>
      <xdr:row>98</xdr:row>
      <xdr:rowOff>145861</xdr:rowOff>
    </xdr:to>
    <xdr:sp macro="" textlink="">
      <xdr:nvSpPr>
        <xdr:cNvPr id="473" name="フローチャート : 判断 472"/>
        <xdr:cNvSpPr/>
      </xdr:nvSpPr>
      <xdr:spPr>
        <a:xfrm>
          <a:off x="6921500" y="16846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162388</xdr:rowOff>
    </xdr:from>
    <xdr:ext cx="534377" cy="259045"/>
    <xdr:sp macro="" textlink="">
      <xdr:nvSpPr>
        <xdr:cNvPr id="474" name="テキスト ボックス 473"/>
        <xdr:cNvSpPr txBox="1"/>
      </xdr:nvSpPr>
      <xdr:spPr>
        <a:xfrm>
          <a:off x="6705111" y="1662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53,669</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5" name="テキスト ボックス 474"/>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6" name="テキスト ボックス 475"/>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7" name="テキスト ボックス 476"/>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8" name="テキスト ボックス 477"/>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9" name="テキスト ボックス 478"/>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98</xdr:row>
      <xdr:rowOff>75955</xdr:rowOff>
    </xdr:from>
    <xdr:to>
      <xdr:col>15</xdr:col>
      <xdr:colOff>231775</xdr:colOff>
      <xdr:row>99</xdr:row>
      <xdr:rowOff>6105</xdr:rowOff>
    </xdr:to>
    <xdr:sp macro="" textlink="">
      <xdr:nvSpPr>
        <xdr:cNvPr id="480" name="円/楕円 479"/>
        <xdr:cNvSpPr/>
      </xdr:nvSpPr>
      <xdr:spPr>
        <a:xfrm>
          <a:off x="10426700" y="168780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98</xdr:row>
      <xdr:rowOff>26147</xdr:rowOff>
    </xdr:from>
    <xdr:ext cx="534377" cy="259045"/>
    <xdr:sp macro="" textlink="">
      <xdr:nvSpPr>
        <xdr:cNvPr id="481" name="土木費該当値テキスト"/>
        <xdr:cNvSpPr txBox="1"/>
      </xdr:nvSpPr>
      <xdr:spPr>
        <a:xfrm>
          <a:off x="10528300" y="16828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43,964</a:t>
          </a:r>
          <a:endParaRPr kumimoji="1" lang="ja-JP" altLang="en-US" sz="1000" b="1">
            <a:solidFill>
              <a:srgbClr val="FF0000"/>
            </a:solidFill>
            <a:latin typeface="ＭＳ Ｐゴシック"/>
          </a:endParaRPr>
        </a:p>
      </xdr:txBody>
    </xdr:sp>
    <xdr:clientData/>
  </xdr:oneCellAnchor>
  <xdr:twoCellAnchor>
    <xdr:from>
      <xdr:col>13</xdr:col>
      <xdr:colOff>663575</xdr:colOff>
      <xdr:row>98</xdr:row>
      <xdr:rowOff>71870</xdr:rowOff>
    </xdr:from>
    <xdr:to>
      <xdr:col>14</xdr:col>
      <xdr:colOff>79375</xdr:colOff>
      <xdr:row>99</xdr:row>
      <xdr:rowOff>2020</xdr:rowOff>
    </xdr:to>
    <xdr:sp macro="" textlink="">
      <xdr:nvSpPr>
        <xdr:cNvPr id="482" name="円/楕円 481"/>
        <xdr:cNvSpPr/>
      </xdr:nvSpPr>
      <xdr:spPr>
        <a:xfrm>
          <a:off x="9588500" y="1687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164597</xdr:rowOff>
    </xdr:from>
    <xdr:ext cx="534377" cy="259045"/>
    <xdr:sp macro="" textlink="">
      <xdr:nvSpPr>
        <xdr:cNvPr id="483" name="テキスト ボックス 482"/>
        <xdr:cNvSpPr txBox="1"/>
      </xdr:nvSpPr>
      <xdr:spPr>
        <a:xfrm>
          <a:off x="9372111" y="16966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45,215</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80504</xdr:rowOff>
    </xdr:from>
    <xdr:to>
      <xdr:col>12</xdr:col>
      <xdr:colOff>561975</xdr:colOff>
      <xdr:row>99</xdr:row>
      <xdr:rowOff>10654</xdr:rowOff>
    </xdr:to>
    <xdr:sp macro="" textlink="">
      <xdr:nvSpPr>
        <xdr:cNvPr id="484" name="円/楕円 483"/>
        <xdr:cNvSpPr/>
      </xdr:nvSpPr>
      <xdr:spPr>
        <a:xfrm>
          <a:off x="8699500" y="168826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99</xdr:row>
      <xdr:rowOff>1781</xdr:rowOff>
    </xdr:from>
    <xdr:ext cx="534377" cy="259045"/>
    <xdr:sp macro="" textlink="">
      <xdr:nvSpPr>
        <xdr:cNvPr id="485" name="テキスト ボックス 484"/>
        <xdr:cNvSpPr txBox="1"/>
      </xdr:nvSpPr>
      <xdr:spPr>
        <a:xfrm>
          <a:off x="8483111" y="16975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42,571</a:t>
          </a:r>
          <a:endParaRPr kumimoji="1" lang="ja-JP" altLang="en-US" sz="1000" b="1">
            <a:solidFill>
              <a:srgbClr val="FF0000"/>
            </a:solidFill>
            <a:latin typeface="ＭＳ Ｐゴシック"/>
          </a:endParaRPr>
        </a:p>
      </xdr:txBody>
    </xdr:sp>
    <xdr:clientData/>
  </xdr:oneCellAnchor>
  <xdr:twoCellAnchor>
    <xdr:from>
      <xdr:col>11</xdr:col>
      <xdr:colOff>257175</xdr:colOff>
      <xdr:row>98</xdr:row>
      <xdr:rowOff>50561</xdr:rowOff>
    </xdr:from>
    <xdr:to>
      <xdr:col>11</xdr:col>
      <xdr:colOff>358775</xdr:colOff>
      <xdr:row>98</xdr:row>
      <xdr:rowOff>152161</xdr:rowOff>
    </xdr:to>
    <xdr:sp macro="" textlink="">
      <xdr:nvSpPr>
        <xdr:cNvPr id="486" name="円/楕円 485"/>
        <xdr:cNvSpPr/>
      </xdr:nvSpPr>
      <xdr:spPr>
        <a:xfrm>
          <a:off x="7810500" y="16852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98</xdr:row>
      <xdr:rowOff>143288</xdr:rowOff>
    </xdr:from>
    <xdr:ext cx="534377" cy="259045"/>
    <xdr:sp macro="" textlink="">
      <xdr:nvSpPr>
        <xdr:cNvPr id="487" name="テキスト ボックス 486"/>
        <xdr:cNvSpPr txBox="1"/>
      </xdr:nvSpPr>
      <xdr:spPr>
        <a:xfrm>
          <a:off x="7594111" y="16945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51,740</a:t>
          </a:r>
          <a:endParaRPr kumimoji="1" lang="ja-JP" altLang="en-US" sz="1000" b="1">
            <a:solidFill>
              <a:srgbClr val="FF0000"/>
            </a:solidFill>
            <a:latin typeface="ＭＳ Ｐゴシック"/>
          </a:endParaRPr>
        </a:p>
      </xdr:txBody>
    </xdr:sp>
    <xdr:clientData/>
  </xdr:oneCellAnchor>
  <xdr:twoCellAnchor>
    <xdr:from>
      <xdr:col>10</xdr:col>
      <xdr:colOff>53975</xdr:colOff>
      <xdr:row>98</xdr:row>
      <xdr:rowOff>87722</xdr:rowOff>
    </xdr:from>
    <xdr:to>
      <xdr:col>10</xdr:col>
      <xdr:colOff>155575</xdr:colOff>
      <xdr:row>99</xdr:row>
      <xdr:rowOff>17872</xdr:rowOff>
    </xdr:to>
    <xdr:sp macro="" textlink="">
      <xdr:nvSpPr>
        <xdr:cNvPr id="488" name="円/楕円 487"/>
        <xdr:cNvSpPr/>
      </xdr:nvSpPr>
      <xdr:spPr>
        <a:xfrm>
          <a:off x="6921500" y="16889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99</xdr:row>
      <xdr:rowOff>8999</xdr:rowOff>
    </xdr:from>
    <xdr:ext cx="534377" cy="259045"/>
    <xdr:sp macro="" textlink="">
      <xdr:nvSpPr>
        <xdr:cNvPr id="489" name="テキスト ボックス 488"/>
        <xdr:cNvSpPr txBox="1"/>
      </xdr:nvSpPr>
      <xdr:spPr>
        <a:xfrm>
          <a:off x="6705111" y="16982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40,361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90" name="正方形/長方形 489"/>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91" name="正方形/長方形 490"/>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2" name="正方形/長方形 491"/>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3" name="正方形/長方形 492"/>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4" name="正方形/長方形 493"/>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5" name="正方形/長方形 494"/>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6" name="正方形/長方形 495"/>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20,487</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7" name="正方形/長方形 496"/>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8" name="テキスト ボックス 497"/>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9" name="直線コネクタ 498"/>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500" name="テキスト ボックス 499"/>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39</xdr:row>
      <xdr:rowOff>98878</xdr:rowOff>
    </xdr:from>
    <xdr:to>
      <xdr:col>24</xdr:col>
      <xdr:colOff>644525</xdr:colOff>
      <xdr:row>39</xdr:row>
      <xdr:rowOff>98878</xdr:rowOff>
    </xdr:to>
    <xdr:cxnSp macro="">
      <xdr:nvCxnSpPr>
        <xdr:cNvPr id="501" name="直線コネクタ 500"/>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38</xdr:row>
      <xdr:rowOff>128105</xdr:rowOff>
    </xdr:from>
    <xdr:ext cx="531299" cy="259045"/>
    <xdr:sp macro="" textlink="">
      <xdr:nvSpPr>
        <xdr:cNvPr id="502" name="テキスト ボックス 501"/>
        <xdr:cNvSpPr txBox="1"/>
      </xdr:nvSpPr>
      <xdr:spPr>
        <a:xfrm>
          <a:off x="11914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503" name="直線コネクタ 502"/>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504" name="テキスト ボックス 503"/>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505" name="直線コネクタ 504"/>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506" name="テキスト ボックス 505"/>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507" name="直線コネクタ 506"/>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508" name="テキスト ボックス 507"/>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509" name="直線コネクタ 508"/>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31</xdr:row>
      <xdr:rowOff>21970</xdr:rowOff>
    </xdr:from>
    <xdr:ext cx="531299" cy="259045"/>
    <xdr:sp macro="" textlink="">
      <xdr:nvSpPr>
        <xdr:cNvPr id="510" name="テキスト ボックス 509"/>
        <xdr:cNvSpPr txBox="1"/>
      </xdr:nvSpPr>
      <xdr:spPr>
        <a:xfrm>
          <a:off x="11914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511" name="直線コネクタ 510"/>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38299</xdr:rowOff>
    </xdr:from>
    <xdr:ext cx="531299" cy="259045"/>
    <xdr:sp macro="" textlink="">
      <xdr:nvSpPr>
        <xdr:cNvPr id="512" name="テキスト ボックス 511"/>
        <xdr:cNvSpPr txBox="1"/>
      </xdr:nvSpPr>
      <xdr:spPr>
        <a:xfrm>
          <a:off x="11914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13" name="直線コネクタ 51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14" name="テキスト ボックス 51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1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121347</xdr:rowOff>
    </xdr:from>
    <xdr:to>
      <xdr:col>23</xdr:col>
      <xdr:colOff>516889</xdr:colOff>
      <xdr:row>39</xdr:row>
      <xdr:rowOff>133920</xdr:rowOff>
    </xdr:to>
    <xdr:cxnSp macro="">
      <xdr:nvCxnSpPr>
        <xdr:cNvPr id="516" name="直線コネクタ 515"/>
        <xdr:cNvCxnSpPr/>
      </xdr:nvCxnSpPr>
      <xdr:spPr>
        <a:xfrm flipV="1">
          <a:off x="16317595" y="5264847"/>
          <a:ext cx="1269" cy="1555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137747</xdr:rowOff>
    </xdr:from>
    <xdr:ext cx="469744" cy="259045"/>
    <xdr:sp macro="" textlink="">
      <xdr:nvSpPr>
        <xdr:cNvPr id="517" name="消防費最小値テキスト"/>
        <xdr:cNvSpPr txBox="1"/>
      </xdr:nvSpPr>
      <xdr:spPr>
        <a:xfrm>
          <a:off x="16370300" y="68242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8,927</a:t>
          </a:r>
          <a:endParaRPr kumimoji="1" lang="ja-JP" altLang="en-US" sz="1000" b="1">
            <a:latin typeface="ＭＳ Ｐゴシック"/>
          </a:endParaRPr>
        </a:p>
      </xdr:txBody>
    </xdr:sp>
    <xdr:clientData/>
  </xdr:oneCellAnchor>
  <xdr:twoCellAnchor>
    <xdr:from>
      <xdr:col>23</xdr:col>
      <xdr:colOff>428625</xdr:colOff>
      <xdr:row>39</xdr:row>
      <xdr:rowOff>133920</xdr:rowOff>
    </xdr:from>
    <xdr:to>
      <xdr:col>23</xdr:col>
      <xdr:colOff>606425</xdr:colOff>
      <xdr:row>39</xdr:row>
      <xdr:rowOff>133920</xdr:rowOff>
    </xdr:to>
    <xdr:cxnSp macro="">
      <xdr:nvCxnSpPr>
        <xdr:cNvPr id="518" name="直線コネクタ 517"/>
        <xdr:cNvCxnSpPr/>
      </xdr:nvCxnSpPr>
      <xdr:spPr>
        <a:xfrm>
          <a:off x="16230600" y="6820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29</xdr:row>
      <xdr:rowOff>68024</xdr:rowOff>
    </xdr:from>
    <xdr:ext cx="534377" cy="259045"/>
    <xdr:sp macro="" textlink="">
      <xdr:nvSpPr>
        <xdr:cNvPr id="519" name="消防費最大値テキスト"/>
        <xdr:cNvSpPr txBox="1"/>
      </xdr:nvSpPr>
      <xdr:spPr>
        <a:xfrm>
          <a:off x="16370300" y="5040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56,562</a:t>
          </a:r>
          <a:endParaRPr kumimoji="1" lang="ja-JP" altLang="en-US" sz="1000" b="1">
            <a:latin typeface="ＭＳ Ｐゴシック"/>
          </a:endParaRPr>
        </a:p>
      </xdr:txBody>
    </xdr:sp>
    <xdr:clientData/>
  </xdr:oneCellAnchor>
  <xdr:twoCellAnchor>
    <xdr:from>
      <xdr:col>23</xdr:col>
      <xdr:colOff>428625</xdr:colOff>
      <xdr:row>30</xdr:row>
      <xdr:rowOff>121347</xdr:rowOff>
    </xdr:from>
    <xdr:to>
      <xdr:col>23</xdr:col>
      <xdr:colOff>606425</xdr:colOff>
      <xdr:row>30</xdr:row>
      <xdr:rowOff>121347</xdr:rowOff>
    </xdr:to>
    <xdr:cxnSp macro="">
      <xdr:nvCxnSpPr>
        <xdr:cNvPr id="520" name="直線コネクタ 519"/>
        <xdr:cNvCxnSpPr/>
      </xdr:nvCxnSpPr>
      <xdr:spPr>
        <a:xfrm>
          <a:off x="16230600" y="52648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35</xdr:row>
      <xdr:rowOff>38920</xdr:rowOff>
    </xdr:from>
    <xdr:to>
      <xdr:col>23</xdr:col>
      <xdr:colOff>517525</xdr:colOff>
      <xdr:row>35</xdr:row>
      <xdr:rowOff>71839</xdr:rowOff>
    </xdr:to>
    <xdr:cxnSp macro="">
      <xdr:nvCxnSpPr>
        <xdr:cNvPr id="521" name="直線コネクタ 520"/>
        <xdr:cNvCxnSpPr/>
      </xdr:nvCxnSpPr>
      <xdr:spPr>
        <a:xfrm flipV="1">
          <a:off x="15481300" y="6039670"/>
          <a:ext cx="838200" cy="329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142210</xdr:rowOff>
    </xdr:from>
    <xdr:ext cx="534377" cy="259045"/>
    <xdr:sp macro="" textlink="">
      <xdr:nvSpPr>
        <xdr:cNvPr id="522" name="消防費平均値テキスト"/>
        <xdr:cNvSpPr txBox="1"/>
      </xdr:nvSpPr>
      <xdr:spPr>
        <a:xfrm>
          <a:off x="16370300" y="631441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22,207</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163783</xdr:rowOff>
    </xdr:from>
    <xdr:to>
      <xdr:col>23</xdr:col>
      <xdr:colOff>568325</xdr:colOff>
      <xdr:row>37</xdr:row>
      <xdr:rowOff>93933</xdr:rowOff>
    </xdr:to>
    <xdr:sp macro="" textlink="">
      <xdr:nvSpPr>
        <xdr:cNvPr id="523" name="フローチャート : 判断 522"/>
        <xdr:cNvSpPr/>
      </xdr:nvSpPr>
      <xdr:spPr>
        <a:xfrm>
          <a:off x="16268700" y="6335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35</xdr:row>
      <xdr:rowOff>71839</xdr:rowOff>
    </xdr:from>
    <xdr:to>
      <xdr:col>22</xdr:col>
      <xdr:colOff>365125</xdr:colOff>
      <xdr:row>36</xdr:row>
      <xdr:rowOff>142639</xdr:rowOff>
    </xdr:to>
    <xdr:cxnSp macro="">
      <xdr:nvCxnSpPr>
        <xdr:cNvPr id="524" name="直線コネクタ 523"/>
        <xdr:cNvCxnSpPr/>
      </xdr:nvCxnSpPr>
      <xdr:spPr>
        <a:xfrm flipV="1">
          <a:off x="14592300" y="6072589"/>
          <a:ext cx="889000" cy="242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36</xdr:row>
      <xdr:rowOff>61762</xdr:rowOff>
    </xdr:from>
    <xdr:to>
      <xdr:col>22</xdr:col>
      <xdr:colOff>415925</xdr:colOff>
      <xdr:row>36</xdr:row>
      <xdr:rowOff>163362</xdr:rowOff>
    </xdr:to>
    <xdr:sp macro="" textlink="">
      <xdr:nvSpPr>
        <xdr:cNvPr id="525" name="フローチャート : 判断 524"/>
        <xdr:cNvSpPr/>
      </xdr:nvSpPr>
      <xdr:spPr>
        <a:xfrm>
          <a:off x="15430500" y="6233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36</xdr:row>
      <xdr:rowOff>154489</xdr:rowOff>
    </xdr:from>
    <xdr:ext cx="534377" cy="259045"/>
    <xdr:sp macro="" textlink="">
      <xdr:nvSpPr>
        <xdr:cNvPr id="526" name="テキスト ボックス 525"/>
        <xdr:cNvSpPr txBox="1"/>
      </xdr:nvSpPr>
      <xdr:spPr>
        <a:xfrm>
          <a:off x="15214111" y="6326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25,331</a:t>
          </a:r>
          <a:endParaRPr kumimoji="1" lang="ja-JP" altLang="en-US" sz="1000" b="1">
            <a:solidFill>
              <a:srgbClr val="000080"/>
            </a:solidFill>
            <a:latin typeface="ＭＳ Ｐゴシック"/>
          </a:endParaRPr>
        </a:p>
      </xdr:txBody>
    </xdr:sp>
    <xdr:clientData/>
  </xdr:oneCellAnchor>
  <xdr:twoCellAnchor>
    <xdr:from>
      <xdr:col>19</xdr:col>
      <xdr:colOff>644525</xdr:colOff>
      <xdr:row>36</xdr:row>
      <xdr:rowOff>142639</xdr:rowOff>
    </xdr:from>
    <xdr:to>
      <xdr:col>21</xdr:col>
      <xdr:colOff>161925</xdr:colOff>
      <xdr:row>36</xdr:row>
      <xdr:rowOff>166675</xdr:rowOff>
    </xdr:to>
    <xdr:cxnSp macro="">
      <xdr:nvCxnSpPr>
        <xdr:cNvPr id="527" name="直線コネクタ 526"/>
        <xdr:cNvCxnSpPr/>
      </xdr:nvCxnSpPr>
      <xdr:spPr>
        <a:xfrm flipV="1">
          <a:off x="13703300" y="6314839"/>
          <a:ext cx="889000" cy="24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75021</xdr:rowOff>
    </xdr:from>
    <xdr:to>
      <xdr:col>21</xdr:col>
      <xdr:colOff>212725</xdr:colOff>
      <xdr:row>37</xdr:row>
      <xdr:rowOff>5171</xdr:rowOff>
    </xdr:to>
    <xdr:sp macro="" textlink="">
      <xdr:nvSpPr>
        <xdr:cNvPr id="528" name="フローチャート : 判断 527"/>
        <xdr:cNvSpPr/>
      </xdr:nvSpPr>
      <xdr:spPr>
        <a:xfrm>
          <a:off x="14541500" y="6247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21698</xdr:rowOff>
    </xdr:from>
    <xdr:ext cx="534377" cy="259045"/>
    <xdr:sp macro="" textlink="">
      <xdr:nvSpPr>
        <xdr:cNvPr id="529" name="テキスト ボックス 528"/>
        <xdr:cNvSpPr txBox="1"/>
      </xdr:nvSpPr>
      <xdr:spPr>
        <a:xfrm>
          <a:off x="14325111" y="6022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24,925</a:t>
          </a:r>
          <a:endParaRPr kumimoji="1" lang="ja-JP" altLang="en-US" sz="1000" b="1">
            <a:solidFill>
              <a:srgbClr val="000080"/>
            </a:solidFill>
            <a:latin typeface="ＭＳ Ｐゴシック"/>
          </a:endParaRPr>
        </a:p>
      </xdr:txBody>
    </xdr:sp>
    <xdr:clientData/>
  </xdr:oneCellAnchor>
  <xdr:twoCellAnchor>
    <xdr:from>
      <xdr:col>18</xdr:col>
      <xdr:colOff>441325</xdr:colOff>
      <xdr:row>36</xdr:row>
      <xdr:rowOff>166675</xdr:rowOff>
    </xdr:from>
    <xdr:to>
      <xdr:col>19</xdr:col>
      <xdr:colOff>644525</xdr:colOff>
      <xdr:row>37</xdr:row>
      <xdr:rowOff>9398</xdr:rowOff>
    </xdr:to>
    <xdr:cxnSp macro="">
      <xdr:nvCxnSpPr>
        <xdr:cNvPr id="530" name="直線コネクタ 529"/>
        <xdr:cNvCxnSpPr/>
      </xdr:nvCxnSpPr>
      <xdr:spPr>
        <a:xfrm flipV="1">
          <a:off x="12814300" y="6338875"/>
          <a:ext cx="889000" cy="14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103726</xdr:rowOff>
    </xdr:from>
    <xdr:to>
      <xdr:col>20</xdr:col>
      <xdr:colOff>9525</xdr:colOff>
      <xdr:row>37</xdr:row>
      <xdr:rowOff>33876</xdr:rowOff>
    </xdr:to>
    <xdr:sp macro="" textlink="">
      <xdr:nvSpPr>
        <xdr:cNvPr id="531" name="フローチャート : 判断 530"/>
        <xdr:cNvSpPr/>
      </xdr:nvSpPr>
      <xdr:spPr>
        <a:xfrm>
          <a:off x="13652500" y="62759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50403</xdr:rowOff>
    </xdr:from>
    <xdr:ext cx="534377" cy="259045"/>
    <xdr:sp macro="" textlink="">
      <xdr:nvSpPr>
        <xdr:cNvPr id="532" name="テキスト ボックス 531"/>
        <xdr:cNvSpPr txBox="1"/>
      </xdr:nvSpPr>
      <xdr:spPr>
        <a:xfrm>
          <a:off x="13436111" y="60511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24,046</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2261</xdr:rowOff>
    </xdr:from>
    <xdr:to>
      <xdr:col>18</xdr:col>
      <xdr:colOff>492125</xdr:colOff>
      <xdr:row>37</xdr:row>
      <xdr:rowOff>103861</xdr:rowOff>
    </xdr:to>
    <xdr:sp macro="" textlink="">
      <xdr:nvSpPr>
        <xdr:cNvPr id="533" name="フローチャート : 判断 532"/>
        <xdr:cNvSpPr/>
      </xdr:nvSpPr>
      <xdr:spPr>
        <a:xfrm>
          <a:off x="12763500" y="63459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37</xdr:row>
      <xdr:rowOff>94988</xdr:rowOff>
    </xdr:from>
    <xdr:ext cx="534377" cy="259045"/>
    <xdr:sp macro="" textlink="">
      <xdr:nvSpPr>
        <xdr:cNvPr id="534" name="テキスト ボックス 533"/>
        <xdr:cNvSpPr txBox="1"/>
      </xdr:nvSpPr>
      <xdr:spPr>
        <a:xfrm>
          <a:off x="12547111" y="6438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21,903</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35" name="テキスト ボックス 53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6" name="テキスト ボックス 53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7" name="テキスト ボックス 53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8" name="テキスト ボックス 53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9" name="テキスト ボックス 53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34</xdr:row>
      <xdr:rowOff>159570</xdr:rowOff>
    </xdr:from>
    <xdr:to>
      <xdr:col>23</xdr:col>
      <xdr:colOff>568325</xdr:colOff>
      <xdr:row>35</xdr:row>
      <xdr:rowOff>89720</xdr:rowOff>
    </xdr:to>
    <xdr:sp macro="" textlink="">
      <xdr:nvSpPr>
        <xdr:cNvPr id="540" name="円/楕円 539"/>
        <xdr:cNvSpPr/>
      </xdr:nvSpPr>
      <xdr:spPr>
        <a:xfrm>
          <a:off x="16268700" y="59888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34</xdr:row>
      <xdr:rowOff>10997</xdr:rowOff>
    </xdr:from>
    <xdr:ext cx="534377" cy="259045"/>
    <xdr:sp macro="" textlink="">
      <xdr:nvSpPr>
        <xdr:cNvPr id="541" name="消防費該当値テキスト"/>
        <xdr:cNvSpPr txBox="1"/>
      </xdr:nvSpPr>
      <xdr:spPr>
        <a:xfrm>
          <a:off x="16370300" y="5840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32,836</a:t>
          </a:r>
          <a:endParaRPr kumimoji="1" lang="ja-JP" altLang="en-US" sz="1000" b="1">
            <a:solidFill>
              <a:srgbClr val="FF0000"/>
            </a:solidFill>
            <a:latin typeface="ＭＳ Ｐゴシック"/>
          </a:endParaRPr>
        </a:p>
      </xdr:txBody>
    </xdr:sp>
    <xdr:clientData/>
  </xdr:oneCellAnchor>
  <xdr:twoCellAnchor>
    <xdr:from>
      <xdr:col>22</xdr:col>
      <xdr:colOff>314325</xdr:colOff>
      <xdr:row>35</xdr:row>
      <xdr:rowOff>21039</xdr:rowOff>
    </xdr:from>
    <xdr:to>
      <xdr:col>22</xdr:col>
      <xdr:colOff>415925</xdr:colOff>
      <xdr:row>35</xdr:row>
      <xdr:rowOff>122639</xdr:rowOff>
    </xdr:to>
    <xdr:sp macro="" textlink="">
      <xdr:nvSpPr>
        <xdr:cNvPr id="542" name="円/楕円 541"/>
        <xdr:cNvSpPr/>
      </xdr:nvSpPr>
      <xdr:spPr>
        <a:xfrm>
          <a:off x="15430500" y="6021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33</xdr:row>
      <xdr:rowOff>139166</xdr:rowOff>
    </xdr:from>
    <xdr:ext cx="534377" cy="259045"/>
    <xdr:sp macro="" textlink="">
      <xdr:nvSpPr>
        <xdr:cNvPr id="543" name="テキスト ボックス 542"/>
        <xdr:cNvSpPr txBox="1"/>
      </xdr:nvSpPr>
      <xdr:spPr>
        <a:xfrm>
          <a:off x="15214111" y="5797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31,828</a:t>
          </a:r>
          <a:endParaRPr kumimoji="1" lang="ja-JP" altLang="en-US" sz="1000" b="1">
            <a:solidFill>
              <a:srgbClr val="FF0000"/>
            </a:solidFill>
            <a:latin typeface="ＭＳ Ｐゴシック"/>
          </a:endParaRPr>
        </a:p>
      </xdr:txBody>
    </xdr:sp>
    <xdr:clientData/>
  </xdr:oneCellAnchor>
  <xdr:twoCellAnchor>
    <xdr:from>
      <xdr:col>21</xdr:col>
      <xdr:colOff>111125</xdr:colOff>
      <xdr:row>36</xdr:row>
      <xdr:rowOff>91839</xdr:rowOff>
    </xdr:from>
    <xdr:to>
      <xdr:col>21</xdr:col>
      <xdr:colOff>212725</xdr:colOff>
      <xdr:row>37</xdr:row>
      <xdr:rowOff>21989</xdr:rowOff>
    </xdr:to>
    <xdr:sp macro="" textlink="">
      <xdr:nvSpPr>
        <xdr:cNvPr id="544" name="円/楕円 543"/>
        <xdr:cNvSpPr/>
      </xdr:nvSpPr>
      <xdr:spPr>
        <a:xfrm>
          <a:off x="14541500" y="6264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37</xdr:row>
      <xdr:rowOff>13116</xdr:rowOff>
    </xdr:from>
    <xdr:ext cx="534377" cy="259045"/>
    <xdr:sp macro="" textlink="">
      <xdr:nvSpPr>
        <xdr:cNvPr id="545" name="テキスト ボックス 544"/>
        <xdr:cNvSpPr txBox="1"/>
      </xdr:nvSpPr>
      <xdr:spPr>
        <a:xfrm>
          <a:off x="14325111" y="6356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24,410</a:t>
          </a:r>
          <a:endParaRPr kumimoji="1" lang="ja-JP" altLang="en-US" sz="1000" b="1">
            <a:solidFill>
              <a:srgbClr val="FF0000"/>
            </a:solidFill>
            <a:latin typeface="ＭＳ Ｐゴシック"/>
          </a:endParaRPr>
        </a:p>
      </xdr:txBody>
    </xdr:sp>
    <xdr:clientData/>
  </xdr:oneCellAnchor>
  <xdr:twoCellAnchor>
    <xdr:from>
      <xdr:col>19</xdr:col>
      <xdr:colOff>593725</xdr:colOff>
      <xdr:row>36</xdr:row>
      <xdr:rowOff>115875</xdr:rowOff>
    </xdr:from>
    <xdr:to>
      <xdr:col>20</xdr:col>
      <xdr:colOff>9525</xdr:colOff>
      <xdr:row>37</xdr:row>
      <xdr:rowOff>46025</xdr:rowOff>
    </xdr:to>
    <xdr:sp macro="" textlink="">
      <xdr:nvSpPr>
        <xdr:cNvPr id="546" name="円/楕円 545"/>
        <xdr:cNvSpPr/>
      </xdr:nvSpPr>
      <xdr:spPr>
        <a:xfrm>
          <a:off x="13652500" y="62880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37</xdr:row>
      <xdr:rowOff>37152</xdr:rowOff>
    </xdr:from>
    <xdr:ext cx="534377" cy="259045"/>
    <xdr:sp macro="" textlink="">
      <xdr:nvSpPr>
        <xdr:cNvPr id="547" name="テキスト ボックス 546"/>
        <xdr:cNvSpPr txBox="1"/>
      </xdr:nvSpPr>
      <xdr:spPr>
        <a:xfrm>
          <a:off x="13436111" y="6380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23,674</a:t>
          </a:r>
          <a:endParaRPr kumimoji="1" lang="ja-JP" altLang="en-US" sz="1000" b="1">
            <a:solidFill>
              <a:srgbClr val="FF0000"/>
            </a:solidFill>
            <a:latin typeface="ＭＳ Ｐゴシック"/>
          </a:endParaRPr>
        </a:p>
      </xdr:txBody>
    </xdr:sp>
    <xdr:clientData/>
  </xdr:oneCellAnchor>
  <xdr:twoCellAnchor>
    <xdr:from>
      <xdr:col>18</xdr:col>
      <xdr:colOff>390525</xdr:colOff>
      <xdr:row>36</xdr:row>
      <xdr:rowOff>130048</xdr:rowOff>
    </xdr:from>
    <xdr:to>
      <xdr:col>18</xdr:col>
      <xdr:colOff>492125</xdr:colOff>
      <xdr:row>37</xdr:row>
      <xdr:rowOff>60198</xdr:rowOff>
    </xdr:to>
    <xdr:sp macro="" textlink="">
      <xdr:nvSpPr>
        <xdr:cNvPr id="548" name="円/楕円 547"/>
        <xdr:cNvSpPr/>
      </xdr:nvSpPr>
      <xdr:spPr>
        <a:xfrm>
          <a:off x="12763500" y="63022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76725</xdr:rowOff>
    </xdr:from>
    <xdr:ext cx="534377" cy="259045"/>
    <xdr:sp macro="" textlink="">
      <xdr:nvSpPr>
        <xdr:cNvPr id="549" name="テキスト ボックス 548"/>
        <xdr:cNvSpPr txBox="1"/>
      </xdr:nvSpPr>
      <xdr:spPr>
        <a:xfrm>
          <a:off x="12547111" y="6077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23,240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50" name="正方形/長方形 54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51" name="正方形/長方形 55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52" name="正方形/長方形 55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18/36</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53" name="正方形/長方形 55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54" name="正方形/長方形 55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55" name="正方形/長方形 55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6" name="正方形/長方形 55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47,342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7" name="正方形/長方形 55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8" name="テキスト ボックス 55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9" name="直線コネクタ 55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60" name="テキスト ボックス 55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44450</xdr:rowOff>
    </xdr:from>
    <xdr:to>
      <xdr:col>24</xdr:col>
      <xdr:colOff>644525</xdr:colOff>
      <xdr:row>59</xdr:row>
      <xdr:rowOff>44450</xdr:rowOff>
    </xdr:to>
    <xdr:cxnSp macro="">
      <xdr:nvCxnSpPr>
        <xdr:cNvPr id="561" name="直線コネクタ 560"/>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73677</xdr:rowOff>
    </xdr:from>
    <xdr:ext cx="531299" cy="259045"/>
    <xdr:sp macro="" textlink="">
      <xdr:nvSpPr>
        <xdr:cNvPr id="562" name="テキスト ボックス 561"/>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57</xdr:row>
      <xdr:rowOff>6350</xdr:rowOff>
    </xdr:from>
    <xdr:to>
      <xdr:col>24</xdr:col>
      <xdr:colOff>644525</xdr:colOff>
      <xdr:row>57</xdr:row>
      <xdr:rowOff>6350</xdr:rowOff>
    </xdr:to>
    <xdr:cxnSp macro="">
      <xdr:nvCxnSpPr>
        <xdr:cNvPr id="563" name="直線コネクタ 562"/>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35577</xdr:rowOff>
    </xdr:from>
    <xdr:ext cx="531299" cy="259045"/>
    <xdr:sp macro="" textlink="">
      <xdr:nvSpPr>
        <xdr:cNvPr id="564" name="テキスト ボックス 563"/>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54</xdr:row>
      <xdr:rowOff>139700</xdr:rowOff>
    </xdr:from>
    <xdr:to>
      <xdr:col>24</xdr:col>
      <xdr:colOff>644525</xdr:colOff>
      <xdr:row>54</xdr:row>
      <xdr:rowOff>139700</xdr:rowOff>
    </xdr:to>
    <xdr:cxnSp macro="">
      <xdr:nvCxnSpPr>
        <xdr:cNvPr id="565" name="直線コネクタ 56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53</xdr:row>
      <xdr:rowOff>168927</xdr:rowOff>
    </xdr:from>
    <xdr:ext cx="531299" cy="259045"/>
    <xdr:sp macro="" textlink="">
      <xdr:nvSpPr>
        <xdr:cNvPr id="566" name="テキスト ボックス 565"/>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52</xdr:row>
      <xdr:rowOff>101600</xdr:rowOff>
    </xdr:from>
    <xdr:to>
      <xdr:col>24</xdr:col>
      <xdr:colOff>644525</xdr:colOff>
      <xdr:row>52</xdr:row>
      <xdr:rowOff>101600</xdr:rowOff>
    </xdr:to>
    <xdr:cxnSp macro="">
      <xdr:nvCxnSpPr>
        <xdr:cNvPr id="567" name="直線コネクタ 566"/>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51</xdr:row>
      <xdr:rowOff>130827</xdr:rowOff>
    </xdr:from>
    <xdr:ext cx="531299" cy="259045"/>
    <xdr:sp macro="" textlink="">
      <xdr:nvSpPr>
        <xdr:cNvPr id="568" name="テキスト ボックス 567"/>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50</xdr:row>
      <xdr:rowOff>63500</xdr:rowOff>
    </xdr:from>
    <xdr:to>
      <xdr:col>24</xdr:col>
      <xdr:colOff>644525</xdr:colOff>
      <xdr:row>50</xdr:row>
      <xdr:rowOff>63500</xdr:rowOff>
    </xdr:to>
    <xdr:cxnSp macro="">
      <xdr:nvCxnSpPr>
        <xdr:cNvPr id="569" name="直線コネクタ 568"/>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92727</xdr:rowOff>
    </xdr:from>
    <xdr:ext cx="595419" cy="259045"/>
    <xdr:sp macro="" textlink="">
      <xdr:nvSpPr>
        <xdr:cNvPr id="570" name="テキスト ボックス 569"/>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71" name="直線コネクタ 570"/>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72" name="テキスト ボックス 571"/>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73"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150997</xdr:rowOff>
    </xdr:from>
    <xdr:to>
      <xdr:col>23</xdr:col>
      <xdr:colOff>516889</xdr:colOff>
      <xdr:row>58</xdr:row>
      <xdr:rowOff>55728</xdr:rowOff>
    </xdr:to>
    <xdr:cxnSp macro="">
      <xdr:nvCxnSpPr>
        <xdr:cNvPr id="574" name="直線コネクタ 573"/>
        <xdr:cNvCxnSpPr/>
      </xdr:nvCxnSpPr>
      <xdr:spPr>
        <a:xfrm flipV="1">
          <a:off x="16317595" y="8723497"/>
          <a:ext cx="1269" cy="12763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59555</xdr:rowOff>
    </xdr:from>
    <xdr:ext cx="534377" cy="259045"/>
    <xdr:sp macro="" textlink="">
      <xdr:nvSpPr>
        <xdr:cNvPr id="575" name="教育費最小値テキスト"/>
        <xdr:cNvSpPr txBox="1"/>
      </xdr:nvSpPr>
      <xdr:spPr>
        <a:xfrm>
          <a:off x="16370300" y="100036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28,408</a:t>
          </a:r>
          <a:endParaRPr kumimoji="1" lang="ja-JP" altLang="en-US" sz="1000" b="1">
            <a:latin typeface="ＭＳ Ｐゴシック"/>
          </a:endParaRPr>
        </a:p>
      </xdr:txBody>
    </xdr:sp>
    <xdr:clientData/>
  </xdr:oneCellAnchor>
  <xdr:twoCellAnchor>
    <xdr:from>
      <xdr:col>23</xdr:col>
      <xdr:colOff>428625</xdr:colOff>
      <xdr:row>58</xdr:row>
      <xdr:rowOff>55728</xdr:rowOff>
    </xdr:from>
    <xdr:to>
      <xdr:col>23</xdr:col>
      <xdr:colOff>606425</xdr:colOff>
      <xdr:row>58</xdr:row>
      <xdr:rowOff>55728</xdr:rowOff>
    </xdr:to>
    <xdr:cxnSp macro="">
      <xdr:nvCxnSpPr>
        <xdr:cNvPr id="576" name="直線コネクタ 575"/>
        <xdr:cNvCxnSpPr/>
      </xdr:nvCxnSpPr>
      <xdr:spPr>
        <a:xfrm>
          <a:off x="16230600" y="999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97674</xdr:rowOff>
    </xdr:from>
    <xdr:ext cx="534377" cy="259045"/>
    <xdr:sp macro="" textlink="">
      <xdr:nvSpPr>
        <xdr:cNvPr id="577" name="教育費最大値テキスト"/>
        <xdr:cNvSpPr txBox="1"/>
      </xdr:nvSpPr>
      <xdr:spPr>
        <a:xfrm>
          <a:off x="16370300" y="8498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95,407</a:t>
          </a:r>
          <a:endParaRPr kumimoji="1" lang="ja-JP" altLang="en-US" sz="1000" b="1">
            <a:latin typeface="ＭＳ Ｐゴシック"/>
          </a:endParaRPr>
        </a:p>
      </xdr:txBody>
    </xdr:sp>
    <xdr:clientData/>
  </xdr:oneCellAnchor>
  <xdr:twoCellAnchor>
    <xdr:from>
      <xdr:col>23</xdr:col>
      <xdr:colOff>428625</xdr:colOff>
      <xdr:row>50</xdr:row>
      <xdr:rowOff>150997</xdr:rowOff>
    </xdr:from>
    <xdr:to>
      <xdr:col>23</xdr:col>
      <xdr:colOff>606425</xdr:colOff>
      <xdr:row>50</xdr:row>
      <xdr:rowOff>150997</xdr:rowOff>
    </xdr:to>
    <xdr:cxnSp macro="">
      <xdr:nvCxnSpPr>
        <xdr:cNvPr id="578" name="直線コネクタ 577"/>
        <xdr:cNvCxnSpPr/>
      </xdr:nvCxnSpPr>
      <xdr:spPr>
        <a:xfrm>
          <a:off x="16230600" y="87234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55</xdr:row>
      <xdr:rowOff>132137</xdr:rowOff>
    </xdr:from>
    <xdr:to>
      <xdr:col>23</xdr:col>
      <xdr:colOff>517525</xdr:colOff>
      <xdr:row>55</xdr:row>
      <xdr:rowOff>155493</xdr:rowOff>
    </xdr:to>
    <xdr:cxnSp macro="">
      <xdr:nvCxnSpPr>
        <xdr:cNvPr id="579" name="直線コネクタ 578"/>
        <xdr:cNvCxnSpPr/>
      </xdr:nvCxnSpPr>
      <xdr:spPr>
        <a:xfrm>
          <a:off x="15481300" y="9561887"/>
          <a:ext cx="838200" cy="23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92492</xdr:rowOff>
    </xdr:from>
    <xdr:ext cx="534377" cy="259045"/>
    <xdr:sp macro="" textlink="">
      <xdr:nvSpPr>
        <xdr:cNvPr id="580" name="教育費平均値テキスト"/>
        <xdr:cNvSpPr txBox="1"/>
      </xdr:nvSpPr>
      <xdr:spPr>
        <a:xfrm>
          <a:off x="16370300" y="95222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49,679</a:t>
          </a:r>
          <a:endParaRPr kumimoji="1" lang="ja-JP" altLang="en-US" sz="1000" b="1">
            <a:solidFill>
              <a:srgbClr val="000080"/>
            </a:solidFill>
            <a:latin typeface="ＭＳ Ｐゴシック"/>
          </a:endParaRPr>
        </a:p>
      </xdr:txBody>
    </xdr:sp>
    <xdr:clientData/>
  </xdr:oneCellAnchor>
  <xdr:twoCellAnchor>
    <xdr:from>
      <xdr:col>23</xdr:col>
      <xdr:colOff>466725</xdr:colOff>
      <xdr:row>55</xdr:row>
      <xdr:rowOff>114065</xdr:rowOff>
    </xdr:from>
    <xdr:to>
      <xdr:col>23</xdr:col>
      <xdr:colOff>568325</xdr:colOff>
      <xdr:row>56</xdr:row>
      <xdr:rowOff>44215</xdr:rowOff>
    </xdr:to>
    <xdr:sp macro="" textlink="">
      <xdr:nvSpPr>
        <xdr:cNvPr id="581" name="フローチャート : 判断 580"/>
        <xdr:cNvSpPr/>
      </xdr:nvSpPr>
      <xdr:spPr>
        <a:xfrm>
          <a:off x="16268700" y="9543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55</xdr:row>
      <xdr:rowOff>132137</xdr:rowOff>
    </xdr:from>
    <xdr:to>
      <xdr:col>22</xdr:col>
      <xdr:colOff>365125</xdr:colOff>
      <xdr:row>55</xdr:row>
      <xdr:rowOff>164103</xdr:rowOff>
    </xdr:to>
    <xdr:cxnSp macro="">
      <xdr:nvCxnSpPr>
        <xdr:cNvPr id="582" name="直線コネクタ 581"/>
        <xdr:cNvCxnSpPr/>
      </xdr:nvCxnSpPr>
      <xdr:spPr>
        <a:xfrm flipV="1">
          <a:off x="14592300" y="9561887"/>
          <a:ext cx="889000" cy="319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5556</xdr:rowOff>
    </xdr:from>
    <xdr:to>
      <xdr:col>22</xdr:col>
      <xdr:colOff>415925</xdr:colOff>
      <xdr:row>56</xdr:row>
      <xdr:rowOff>107156</xdr:rowOff>
    </xdr:to>
    <xdr:sp macro="" textlink="">
      <xdr:nvSpPr>
        <xdr:cNvPr id="583" name="フローチャート : 判断 582"/>
        <xdr:cNvSpPr/>
      </xdr:nvSpPr>
      <xdr:spPr>
        <a:xfrm>
          <a:off x="15430500" y="9606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56</xdr:row>
      <xdr:rowOff>98283</xdr:rowOff>
    </xdr:from>
    <xdr:ext cx="534377" cy="259045"/>
    <xdr:sp macro="" textlink="">
      <xdr:nvSpPr>
        <xdr:cNvPr id="584" name="テキスト ボックス 583"/>
        <xdr:cNvSpPr txBox="1"/>
      </xdr:nvSpPr>
      <xdr:spPr>
        <a:xfrm>
          <a:off x="15214111" y="9699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46,375</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77788</xdr:rowOff>
    </xdr:from>
    <xdr:to>
      <xdr:col>21</xdr:col>
      <xdr:colOff>161925</xdr:colOff>
      <xdr:row>55</xdr:row>
      <xdr:rowOff>164103</xdr:rowOff>
    </xdr:to>
    <xdr:cxnSp macro="">
      <xdr:nvCxnSpPr>
        <xdr:cNvPr id="585" name="直線コネクタ 584"/>
        <xdr:cNvCxnSpPr/>
      </xdr:nvCxnSpPr>
      <xdr:spPr>
        <a:xfrm>
          <a:off x="13703300" y="9336088"/>
          <a:ext cx="889000" cy="2577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75108</xdr:rowOff>
    </xdr:from>
    <xdr:to>
      <xdr:col>21</xdr:col>
      <xdr:colOff>212725</xdr:colOff>
      <xdr:row>55</xdr:row>
      <xdr:rowOff>5258</xdr:rowOff>
    </xdr:to>
    <xdr:sp macro="" textlink="">
      <xdr:nvSpPr>
        <xdr:cNvPr id="586" name="フローチャート : 判断 585"/>
        <xdr:cNvSpPr/>
      </xdr:nvSpPr>
      <xdr:spPr>
        <a:xfrm>
          <a:off x="14541500" y="9333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53</xdr:row>
      <xdr:rowOff>21785</xdr:rowOff>
    </xdr:from>
    <xdr:ext cx="534377" cy="259045"/>
    <xdr:sp macro="" textlink="">
      <xdr:nvSpPr>
        <xdr:cNvPr id="587" name="テキスト ボックス 586"/>
        <xdr:cNvSpPr txBox="1"/>
      </xdr:nvSpPr>
      <xdr:spPr>
        <a:xfrm>
          <a:off x="14325111" y="91086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60,724</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77788</xdr:rowOff>
    </xdr:from>
    <xdr:to>
      <xdr:col>19</xdr:col>
      <xdr:colOff>644525</xdr:colOff>
      <xdr:row>55</xdr:row>
      <xdr:rowOff>72015</xdr:rowOff>
    </xdr:to>
    <xdr:cxnSp macro="">
      <xdr:nvCxnSpPr>
        <xdr:cNvPr id="588" name="直線コネクタ 587"/>
        <xdr:cNvCxnSpPr/>
      </xdr:nvCxnSpPr>
      <xdr:spPr>
        <a:xfrm flipV="1">
          <a:off x="12814300" y="9336088"/>
          <a:ext cx="889000" cy="165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55</xdr:row>
      <xdr:rowOff>4908</xdr:rowOff>
    </xdr:from>
    <xdr:to>
      <xdr:col>20</xdr:col>
      <xdr:colOff>9525</xdr:colOff>
      <xdr:row>55</xdr:row>
      <xdr:rowOff>106508</xdr:rowOff>
    </xdr:to>
    <xdr:sp macro="" textlink="">
      <xdr:nvSpPr>
        <xdr:cNvPr id="589" name="フローチャート : 判断 588"/>
        <xdr:cNvSpPr/>
      </xdr:nvSpPr>
      <xdr:spPr>
        <a:xfrm>
          <a:off x="13652500" y="9434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97635</xdr:rowOff>
    </xdr:from>
    <xdr:ext cx="534377" cy="259045"/>
    <xdr:sp macro="" textlink="">
      <xdr:nvSpPr>
        <xdr:cNvPr id="590" name="テキスト ボックス 589"/>
        <xdr:cNvSpPr txBox="1"/>
      </xdr:nvSpPr>
      <xdr:spPr>
        <a:xfrm>
          <a:off x="13436111" y="9527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55,409</a:t>
          </a:r>
          <a:endParaRPr kumimoji="1" lang="ja-JP" altLang="en-US" sz="1000" b="1">
            <a:solidFill>
              <a:srgbClr val="000080"/>
            </a:solidFill>
            <a:latin typeface="ＭＳ Ｐゴシック"/>
          </a:endParaRPr>
        </a:p>
      </xdr:txBody>
    </xdr:sp>
    <xdr:clientData/>
  </xdr:oneCellAnchor>
  <xdr:twoCellAnchor>
    <xdr:from>
      <xdr:col>18</xdr:col>
      <xdr:colOff>390525</xdr:colOff>
      <xdr:row>55</xdr:row>
      <xdr:rowOff>38932</xdr:rowOff>
    </xdr:from>
    <xdr:to>
      <xdr:col>18</xdr:col>
      <xdr:colOff>492125</xdr:colOff>
      <xdr:row>55</xdr:row>
      <xdr:rowOff>140532</xdr:rowOff>
    </xdr:to>
    <xdr:sp macro="" textlink="">
      <xdr:nvSpPr>
        <xdr:cNvPr id="591" name="フローチャート : 判断 590"/>
        <xdr:cNvSpPr/>
      </xdr:nvSpPr>
      <xdr:spPr>
        <a:xfrm>
          <a:off x="12763500" y="9468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131659</xdr:rowOff>
    </xdr:from>
    <xdr:ext cx="534377" cy="259045"/>
    <xdr:sp macro="" textlink="">
      <xdr:nvSpPr>
        <xdr:cNvPr id="592" name="テキスト ボックス 591"/>
        <xdr:cNvSpPr txBox="1"/>
      </xdr:nvSpPr>
      <xdr:spPr>
        <a:xfrm>
          <a:off x="12547111" y="9561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53,623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93" name="テキスト ボックス 592"/>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94" name="テキスト ボックス 593"/>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95" name="テキスト ボックス 594"/>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6" name="テキスト ボックス 595"/>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7" name="テキスト ボックス 596"/>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55</xdr:row>
      <xdr:rowOff>104693</xdr:rowOff>
    </xdr:from>
    <xdr:to>
      <xdr:col>23</xdr:col>
      <xdr:colOff>568325</xdr:colOff>
      <xdr:row>56</xdr:row>
      <xdr:rowOff>34843</xdr:rowOff>
    </xdr:to>
    <xdr:sp macro="" textlink="">
      <xdr:nvSpPr>
        <xdr:cNvPr id="598" name="円/楕円 597"/>
        <xdr:cNvSpPr/>
      </xdr:nvSpPr>
      <xdr:spPr>
        <a:xfrm>
          <a:off x="16268700" y="9534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54</xdr:row>
      <xdr:rowOff>127570</xdr:rowOff>
    </xdr:from>
    <xdr:ext cx="534377" cy="259045"/>
    <xdr:sp macro="" textlink="">
      <xdr:nvSpPr>
        <xdr:cNvPr id="599" name="教育費該当値テキスト"/>
        <xdr:cNvSpPr txBox="1"/>
      </xdr:nvSpPr>
      <xdr:spPr>
        <a:xfrm>
          <a:off x="16370300" y="93858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50,171</a:t>
          </a:r>
          <a:endParaRPr kumimoji="1" lang="ja-JP" altLang="en-US" sz="1000" b="1">
            <a:solidFill>
              <a:srgbClr val="FF0000"/>
            </a:solidFill>
            <a:latin typeface="ＭＳ Ｐゴシック"/>
          </a:endParaRPr>
        </a:p>
      </xdr:txBody>
    </xdr:sp>
    <xdr:clientData/>
  </xdr:oneCellAnchor>
  <xdr:twoCellAnchor>
    <xdr:from>
      <xdr:col>22</xdr:col>
      <xdr:colOff>314325</xdr:colOff>
      <xdr:row>55</xdr:row>
      <xdr:rowOff>81337</xdr:rowOff>
    </xdr:from>
    <xdr:to>
      <xdr:col>22</xdr:col>
      <xdr:colOff>415925</xdr:colOff>
      <xdr:row>56</xdr:row>
      <xdr:rowOff>11487</xdr:rowOff>
    </xdr:to>
    <xdr:sp macro="" textlink="">
      <xdr:nvSpPr>
        <xdr:cNvPr id="600" name="円/楕円 599"/>
        <xdr:cNvSpPr/>
      </xdr:nvSpPr>
      <xdr:spPr>
        <a:xfrm>
          <a:off x="15430500" y="9511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54</xdr:row>
      <xdr:rowOff>28014</xdr:rowOff>
    </xdr:from>
    <xdr:ext cx="534377" cy="259045"/>
    <xdr:sp macro="" textlink="">
      <xdr:nvSpPr>
        <xdr:cNvPr id="601" name="テキスト ボックス 600"/>
        <xdr:cNvSpPr txBox="1"/>
      </xdr:nvSpPr>
      <xdr:spPr>
        <a:xfrm>
          <a:off x="15214111" y="9286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51,397</a:t>
          </a:r>
          <a:endParaRPr kumimoji="1" lang="ja-JP" altLang="en-US" sz="1000" b="1">
            <a:solidFill>
              <a:srgbClr val="FF0000"/>
            </a:solidFill>
            <a:latin typeface="ＭＳ Ｐゴシック"/>
          </a:endParaRPr>
        </a:p>
      </xdr:txBody>
    </xdr:sp>
    <xdr:clientData/>
  </xdr:oneCellAnchor>
  <xdr:twoCellAnchor>
    <xdr:from>
      <xdr:col>21</xdr:col>
      <xdr:colOff>111125</xdr:colOff>
      <xdr:row>55</xdr:row>
      <xdr:rowOff>113303</xdr:rowOff>
    </xdr:from>
    <xdr:to>
      <xdr:col>21</xdr:col>
      <xdr:colOff>212725</xdr:colOff>
      <xdr:row>56</xdr:row>
      <xdr:rowOff>43453</xdr:rowOff>
    </xdr:to>
    <xdr:sp macro="" textlink="">
      <xdr:nvSpPr>
        <xdr:cNvPr id="602" name="円/楕円 601"/>
        <xdr:cNvSpPr/>
      </xdr:nvSpPr>
      <xdr:spPr>
        <a:xfrm>
          <a:off x="14541500" y="95430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56</xdr:row>
      <xdr:rowOff>34580</xdr:rowOff>
    </xdr:from>
    <xdr:ext cx="534377" cy="259045"/>
    <xdr:sp macro="" textlink="">
      <xdr:nvSpPr>
        <xdr:cNvPr id="603" name="テキスト ボックス 602"/>
        <xdr:cNvSpPr txBox="1"/>
      </xdr:nvSpPr>
      <xdr:spPr>
        <a:xfrm>
          <a:off x="14325111" y="96357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49,719</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26988</xdr:rowOff>
    </xdr:from>
    <xdr:to>
      <xdr:col>20</xdr:col>
      <xdr:colOff>9525</xdr:colOff>
      <xdr:row>54</xdr:row>
      <xdr:rowOff>128588</xdr:rowOff>
    </xdr:to>
    <xdr:sp macro="" textlink="">
      <xdr:nvSpPr>
        <xdr:cNvPr id="604" name="円/楕円 603"/>
        <xdr:cNvSpPr/>
      </xdr:nvSpPr>
      <xdr:spPr>
        <a:xfrm>
          <a:off x="13652500" y="928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52</xdr:row>
      <xdr:rowOff>145115</xdr:rowOff>
    </xdr:from>
    <xdr:ext cx="534377" cy="259045"/>
    <xdr:sp macro="" textlink="">
      <xdr:nvSpPr>
        <xdr:cNvPr id="605" name="テキスト ボックス 604"/>
        <xdr:cNvSpPr txBox="1"/>
      </xdr:nvSpPr>
      <xdr:spPr>
        <a:xfrm>
          <a:off x="13436111" y="9060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63,250</a:t>
          </a:r>
          <a:endParaRPr kumimoji="1" lang="ja-JP" altLang="en-US" sz="1000" b="1">
            <a:solidFill>
              <a:srgbClr val="FF0000"/>
            </a:solidFill>
            <a:latin typeface="ＭＳ Ｐゴシック"/>
          </a:endParaRPr>
        </a:p>
      </xdr:txBody>
    </xdr:sp>
    <xdr:clientData/>
  </xdr:oneCellAnchor>
  <xdr:twoCellAnchor>
    <xdr:from>
      <xdr:col>18</xdr:col>
      <xdr:colOff>390525</xdr:colOff>
      <xdr:row>55</xdr:row>
      <xdr:rowOff>21215</xdr:rowOff>
    </xdr:from>
    <xdr:to>
      <xdr:col>18</xdr:col>
      <xdr:colOff>492125</xdr:colOff>
      <xdr:row>55</xdr:row>
      <xdr:rowOff>122815</xdr:rowOff>
    </xdr:to>
    <xdr:sp macro="" textlink="">
      <xdr:nvSpPr>
        <xdr:cNvPr id="606" name="円/楕円 605"/>
        <xdr:cNvSpPr/>
      </xdr:nvSpPr>
      <xdr:spPr>
        <a:xfrm>
          <a:off x="12763500" y="94509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53</xdr:row>
      <xdr:rowOff>139342</xdr:rowOff>
    </xdr:from>
    <xdr:ext cx="534377" cy="259045"/>
    <xdr:sp macro="" textlink="">
      <xdr:nvSpPr>
        <xdr:cNvPr id="607" name="テキスト ボックス 606"/>
        <xdr:cNvSpPr txBox="1"/>
      </xdr:nvSpPr>
      <xdr:spPr>
        <a:xfrm>
          <a:off x="12547111" y="9226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54,553</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8" name="正方形/長方形 607"/>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9" name="正方形/長方形 608"/>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10" name="正方形/長方形 609"/>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29/36</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11" name="正方形/長方形 610"/>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12" name="正方形/長方形 611"/>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13" name="正方形/長方形 612"/>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14" name="正方形/長方形 613"/>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1,196</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15" name="正方形/長方形 614"/>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6" name="テキスト ボックス 615"/>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7" name="直線コネクタ 616"/>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8" name="直線コネクタ 617"/>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9" name="テキスト ボックス 618"/>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20" name="直線コネクタ 619"/>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21" name="テキスト ボックス 620"/>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22" name="直線コネクタ 621"/>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23" name="テキスト ボックス 622"/>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24" name="直線コネクタ 623"/>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25" name="テキスト ボックス 624"/>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6" name="直線コネクタ 625"/>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71</xdr:row>
      <xdr:rowOff>21970</xdr:rowOff>
    </xdr:from>
    <xdr:ext cx="531299" cy="259045"/>
    <xdr:sp macro="" textlink="">
      <xdr:nvSpPr>
        <xdr:cNvPr id="627" name="テキスト ボックス 626"/>
        <xdr:cNvSpPr txBox="1"/>
      </xdr:nvSpPr>
      <xdr:spPr>
        <a:xfrm>
          <a:off x="11914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8" name="直線コネクタ 627"/>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9" name="テキスト ボックス 628"/>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30" name="直線コネクタ 62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31" name="テキスト ボックス 63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3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144582</xdr:rowOff>
    </xdr:from>
    <xdr:to>
      <xdr:col>23</xdr:col>
      <xdr:colOff>516889</xdr:colOff>
      <xdr:row>79</xdr:row>
      <xdr:rowOff>98879</xdr:rowOff>
    </xdr:to>
    <xdr:cxnSp macro="">
      <xdr:nvCxnSpPr>
        <xdr:cNvPr id="633" name="直線コネクタ 632"/>
        <xdr:cNvCxnSpPr/>
      </xdr:nvCxnSpPr>
      <xdr:spPr>
        <a:xfrm flipV="1">
          <a:off x="16317595" y="12146082"/>
          <a:ext cx="1269" cy="14973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102706</xdr:rowOff>
    </xdr:from>
    <xdr:ext cx="249299" cy="259045"/>
    <xdr:sp macro="" textlink="">
      <xdr:nvSpPr>
        <xdr:cNvPr id="634" name="災害復旧費最小値テキスト"/>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35" name="直線コネクタ 634"/>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91259</xdr:rowOff>
    </xdr:from>
    <xdr:ext cx="534377" cy="259045"/>
    <xdr:sp macro="" textlink="">
      <xdr:nvSpPr>
        <xdr:cNvPr id="636" name="災害復旧費最大値テキスト"/>
        <xdr:cNvSpPr txBox="1"/>
      </xdr:nvSpPr>
      <xdr:spPr>
        <a:xfrm>
          <a:off x="16370300" y="11921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91,701</a:t>
          </a:r>
          <a:endParaRPr kumimoji="1" lang="ja-JP" altLang="en-US" sz="1000" b="1">
            <a:latin typeface="ＭＳ Ｐゴシック"/>
          </a:endParaRPr>
        </a:p>
      </xdr:txBody>
    </xdr:sp>
    <xdr:clientData/>
  </xdr:oneCellAnchor>
  <xdr:twoCellAnchor>
    <xdr:from>
      <xdr:col>23</xdr:col>
      <xdr:colOff>428625</xdr:colOff>
      <xdr:row>70</xdr:row>
      <xdr:rowOff>144582</xdr:rowOff>
    </xdr:from>
    <xdr:to>
      <xdr:col>23</xdr:col>
      <xdr:colOff>606425</xdr:colOff>
      <xdr:row>70</xdr:row>
      <xdr:rowOff>144582</xdr:rowOff>
    </xdr:to>
    <xdr:cxnSp macro="">
      <xdr:nvCxnSpPr>
        <xdr:cNvPr id="637" name="直線コネクタ 636"/>
        <xdr:cNvCxnSpPr/>
      </xdr:nvCxnSpPr>
      <xdr:spPr>
        <a:xfrm>
          <a:off x="16230600" y="121460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98879</xdr:rowOff>
    </xdr:from>
    <xdr:to>
      <xdr:col>23</xdr:col>
      <xdr:colOff>517525</xdr:colOff>
      <xdr:row>79</xdr:row>
      <xdr:rowOff>98879</xdr:rowOff>
    </xdr:to>
    <xdr:cxnSp macro="">
      <xdr:nvCxnSpPr>
        <xdr:cNvPr id="638" name="直線コネクタ 637"/>
        <xdr:cNvCxnSpPr/>
      </xdr:nvCxnSpPr>
      <xdr:spPr>
        <a:xfrm>
          <a:off x="15481300" y="13643429"/>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170609</xdr:rowOff>
    </xdr:from>
    <xdr:ext cx="469744" cy="259045"/>
    <xdr:sp macro="" textlink="">
      <xdr:nvSpPr>
        <xdr:cNvPr id="639" name="災害復旧費平均値テキスト"/>
        <xdr:cNvSpPr txBox="1"/>
      </xdr:nvSpPr>
      <xdr:spPr>
        <a:xfrm>
          <a:off x="16370300" y="133722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4,397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147732</xdr:rowOff>
    </xdr:from>
    <xdr:to>
      <xdr:col>23</xdr:col>
      <xdr:colOff>568325</xdr:colOff>
      <xdr:row>79</xdr:row>
      <xdr:rowOff>77882</xdr:rowOff>
    </xdr:to>
    <xdr:sp macro="" textlink="">
      <xdr:nvSpPr>
        <xdr:cNvPr id="640" name="フローチャート : 判断 639"/>
        <xdr:cNvSpPr/>
      </xdr:nvSpPr>
      <xdr:spPr>
        <a:xfrm>
          <a:off x="16268700" y="13520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71072</xdr:rowOff>
    </xdr:from>
    <xdr:to>
      <xdr:col>22</xdr:col>
      <xdr:colOff>365125</xdr:colOff>
      <xdr:row>79</xdr:row>
      <xdr:rowOff>98879</xdr:rowOff>
    </xdr:to>
    <xdr:cxnSp macro="">
      <xdr:nvCxnSpPr>
        <xdr:cNvPr id="641" name="直線コネクタ 640"/>
        <xdr:cNvCxnSpPr/>
      </xdr:nvCxnSpPr>
      <xdr:spPr>
        <a:xfrm>
          <a:off x="14592300" y="13615622"/>
          <a:ext cx="889000" cy="27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163669</xdr:rowOff>
    </xdr:from>
    <xdr:to>
      <xdr:col>22</xdr:col>
      <xdr:colOff>415925</xdr:colOff>
      <xdr:row>79</xdr:row>
      <xdr:rowOff>93819</xdr:rowOff>
    </xdr:to>
    <xdr:sp macro="" textlink="">
      <xdr:nvSpPr>
        <xdr:cNvPr id="642" name="フローチャート : 判断 641"/>
        <xdr:cNvSpPr/>
      </xdr:nvSpPr>
      <xdr:spPr>
        <a:xfrm>
          <a:off x="15430500" y="13536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110346</xdr:rowOff>
    </xdr:from>
    <xdr:ext cx="469744" cy="259045"/>
    <xdr:sp macro="" textlink="">
      <xdr:nvSpPr>
        <xdr:cNvPr id="643" name="テキスト ボックス 642"/>
        <xdr:cNvSpPr txBox="1"/>
      </xdr:nvSpPr>
      <xdr:spPr>
        <a:xfrm>
          <a:off x="15246427" y="133119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3,421</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71072</xdr:rowOff>
    </xdr:from>
    <xdr:to>
      <xdr:col>21</xdr:col>
      <xdr:colOff>161925</xdr:colOff>
      <xdr:row>79</xdr:row>
      <xdr:rowOff>81211</xdr:rowOff>
    </xdr:to>
    <xdr:cxnSp macro="">
      <xdr:nvCxnSpPr>
        <xdr:cNvPr id="644" name="直線コネクタ 643"/>
        <xdr:cNvCxnSpPr/>
      </xdr:nvCxnSpPr>
      <xdr:spPr>
        <a:xfrm flipV="1">
          <a:off x="13703300" y="13615622"/>
          <a:ext cx="889000" cy="101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87088</xdr:rowOff>
    </xdr:from>
    <xdr:to>
      <xdr:col>21</xdr:col>
      <xdr:colOff>212725</xdr:colOff>
      <xdr:row>79</xdr:row>
      <xdr:rowOff>17238</xdr:rowOff>
    </xdr:to>
    <xdr:sp macro="" textlink="">
      <xdr:nvSpPr>
        <xdr:cNvPr id="645" name="フローチャート : 判断 644"/>
        <xdr:cNvSpPr/>
      </xdr:nvSpPr>
      <xdr:spPr>
        <a:xfrm>
          <a:off x="14541500" y="134601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33765</xdr:rowOff>
    </xdr:from>
    <xdr:ext cx="469744" cy="259045"/>
    <xdr:sp macro="" textlink="">
      <xdr:nvSpPr>
        <xdr:cNvPr id="646" name="テキスト ボックス 645"/>
        <xdr:cNvSpPr txBox="1"/>
      </xdr:nvSpPr>
      <xdr:spPr>
        <a:xfrm>
          <a:off x="14357427" y="132354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8,111</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81211</xdr:rowOff>
    </xdr:from>
    <xdr:to>
      <xdr:col>19</xdr:col>
      <xdr:colOff>644525</xdr:colOff>
      <xdr:row>79</xdr:row>
      <xdr:rowOff>81848</xdr:rowOff>
    </xdr:to>
    <xdr:cxnSp macro="">
      <xdr:nvCxnSpPr>
        <xdr:cNvPr id="647" name="直線コネクタ 646"/>
        <xdr:cNvCxnSpPr/>
      </xdr:nvCxnSpPr>
      <xdr:spPr>
        <a:xfrm flipV="1">
          <a:off x="12814300" y="13625761"/>
          <a:ext cx="889000" cy="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90385</xdr:rowOff>
    </xdr:from>
    <xdr:to>
      <xdr:col>20</xdr:col>
      <xdr:colOff>9525</xdr:colOff>
      <xdr:row>79</xdr:row>
      <xdr:rowOff>20535</xdr:rowOff>
    </xdr:to>
    <xdr:sp macro="" textlink="">
      <xdr:nvSpPr>
        <xdr:cNvPr id="648" name="フローチャート : 判断 647"/>
        <xdr:cNvSpPr/>
      </xdr:nvSpPr>
      <xdr:spPr>
        <a:xfrm>
          <a:off x="13652500" y="13463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37062</xdr:rowOff>
    </xdr:from>
    <xdr:ext cx="469744" cy="259045"/>
    <xdr:sp macro="" textlink="">
      <xdr:nvSpPr>
        <xdr:cNvPr id="649" name="テキスト ボックス 648"/>
        <xdr:cNvSpPr txBox="1"/>
      </xdr:nvSpPr>
      <xdr:spPr>
        <a:xfrm>
          <a:off x="13468427" y="13238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7,909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36567</xdr:rowOff>
    </xdr:from>
    <xdr:to>
      <xdr:col>18</xdr:col>
      <xdr:colOff>492125</xdr:colOff>
      <xdr:row>78</xdr:row>
      <xdr:rowOff>138167</xdr:rowOff>
    </xdr:to>
    <xdr:sp macro="" textlink="">
      <xdr:nvSpPr>
        <xdr:cNvPr id="650" name="フローチャート : 判断 649"/>
        <xdr:cNvSpPr/>
      </xdr:nvSpPr>
      <xdr:spPr>
        <a:xfrm>
          <a:off x="12763500" y="1340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154694</xdr:rowOff>
    </xdr:from>
    <xdr:ext cx="534377" cy="259045"/>
    <xdr:sp macro="" textlink="">
      <xdr:nvSpPr>
        <xdr:cNvPr id="651" name="テキスト ボックス 650"/>
        <xdr:cNvSpPr txBox="1"/>
      </xdr:nvSpPr>
      <xdr:spPr>
        <a:xfrm>
          <a:off x="12547111" y="13184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11,205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52" name="テキスト ボックス 65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53" name="テキスト ボックス 65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54" name="テキスト ボックス 65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55" name="テキスト ボックス 65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6" name="テキスト ボックス 65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48079</xdr:rowOff>
    </xdr:from>
    <xdr:to>
      <xdr:col>23</xdr:col>
      <xdr:colOff>568325</xdr:colOff>
      <xdr:row>79</xdr:row>
      <xdr:rowOff>149679</xdr:rowOff>
    </xdr:to>
    <xdr:sp macro="" textlink="">
      <xdr:nvSpPr>
        <xdr:cNvPr id="657" name="円/楕円 656"/>
        <xdr:cNvSpPr/>
      </xdr:nvSpPr>
      <xdr:spPr>
        <a:xfrm>
          <a:off x="162687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134456</xdr:rowOff>
    </xdr:from>
    <xdr:ext cx="249299" cy="259045"/>
    <xdr:sp macro="" textlink="">
      <xdr:nvSpPr>
        <xdr:cNvPr id="658" name="災害復旧費該当値テキスト"/>
        <xdr:cNvSpPr txBox="1"/>
      </xdr:nvSpPr>
      <xdr:spPr>
        <a:xfrm>
          <a:off x="16370300" y="135075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48079</xdr:rowOff>
    </xdr:from>
    <xdr:to>
      <xdr:col>22</xdr:col>
      <xdr:colOff>415925</xdr:colOff>
      <xdr:row>79</xdr:row>
      <xdr:rowOff>149679</xdr:rowOff>
    </xdr:to>
    <xdr:sp macro="" textlink="">
      <xdr:nvSpPr>
        <xdr:cNvPr id="659" name="円/楕円 658"/>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79</xdr:row>
      <xdr:rowOff>140806</xdr:rowOff>
    </xdr:from>
    <xdr:ext cx="249299" cy="259045"/>
    <xdr:sp macro="" textlink="">
      <xdr:nvSpPr>
        <xdr:cNvPr id="660" name="テキスト ボックス 659"/>
        <xdr:cNvSpPr txBox="1"/>
      </xdr:nvSpPr>
      <xdr:spPr>
        <a:xfrm>
          <a:off x="15356649"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20272</xdr:rowOff>
    </xdr:from>
    <xdr:to>
      <xdr:col>21</xdr:col>
      <xdr:colOff>212725</xdr:colOff>
      <xdr:row>79</xdr:row>
      <xdr:rowOff>121872</xdr:rowOff>
    </xdr:to>
    <xdr:sp macro="" textlink="">
      <xdr:nvSpPr>
        <xdr:cNvPr id="661" name="円/楕円 660"/>
        <xdr:cNvSpPr/>
      </xdr:nvSpPr>
      <xdr:spPr>
        <a:xfrm>
          <a:off x="14541500" y="13564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112999</xdr:rowOff>
    </xdr:from>
    <xdr:ext cx="469744" cy="259045"/>
    <xdr:sp macro="" textlink="">
      <xdr:nvSpPr>
        <xdr:cNvPr id="662" name="テキスト ボックス 661"/>
        <xdr:cNvSpPr txBox="1"/>
      </xdr:nvSpPr>
      <xdr:spPr>
        <a:xfrm>
          <a:off x="14357427" y="136575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1,703</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30411</xdr:rowOff>
    </xdr:from>
    <xdr:to>
      <xdr:col>20</xdr:col>
      <xdr:colOff>9525</xdr:colOff>
      <xdr:row>79</xdr:row>
      <xdr:rowOff>132011</xdr:rowOff>
    </xdr:to>
    <xdr:sp macro="" textlink="">
      <xdr:nvSpPr>
        <xdr:cNvPr id="663" name="円/楕円 662"/>
        <xdr:cNvSpPr/>
      </xdr:nvSpPr>
      <xdr:spPr>
        <a:xfrm>
          <a:off x="13652500" y="1357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123138</xdr:rowOff>
    </xdr:from>
    <xdr:ext cx="469744" cy="259045"/>
    <xdr:sp macro="" textlink="">
      <xdr:nvSpPr>
        <xdr:cNvPr id="664" name="テキスト ボックス 663"/>
        <xdr:cNvSpPr txBox="1"/>
      </xdr:nvSpPr>
      <xdr:spPr>
        <a:xfrm>
          <a:off x="13468427" y="13667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1,082</a:t>
          </a:r>
          <a:endParaRPr kumimoji="1" lang="ja-JP" altLang="en-US" sz="1000" b="1">
            <a:solidFill>
              <a:srgbClr val="FF0000"/>
            </a:solidFill>
            <a:latin typeface="ＭＳ Ｐゴシック"/>
          </a:endParaRPr>
        </a:p>
      </xdr:txBody>
    </xdr:sp>
    <xdr:clientData/>
  </xdr:oneCellAnchor>
  <xdr:twoCellAnchor>
    <xdr:from>
      <xdr:col>18</xdr:col>
      <xdr:colOff>390525</xdr:colOff>
      <xdr:row>79</xdr:row>
      <xdr:rowOff>31048</xdr:rowOff>
    </xdr:from>
    <xdr:to>
      <xdr:col>18</xdr:col>
      <xdr:colOff>492125</xdr:colOff>
      <xdr:row>79</xdr:row>
      <xdr:rowOff>132648</xdr:rowOff>
    </xdr:to>
    <xdr:sp macro="" textlink="">
      <xdr:nvSpPr>
        <xdr:cNvPr id="665" name="円/楕円 664"/>
        <xdr:cNvSpPr/>
      </xdr:nvSpPr>
      <xdr:spPr>
        <a:xfrm>
          <a:off x="12763500" y="135755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123775</xdr:rowOff>
    </xdr:from>
    <xdr:ext cx="469744" cy="259045"/>
    <xdr:sp macro="" textlink="">
      <xdr:nvSpPr>
        <xdr:cNvPr id="666" name="テキスト ボックス 665"/>
        <xdr:cNvSpPr txBox="1"/>
      </xdr:nvSpPr>
      <xdr:spPr>
        <a:xfrm>
          <a:off x="12579427" y="136683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1,043</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7" name="正方形/長方形 66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8" name="正方形/長方形 66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9" name="正方形/長方形 66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24/36</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70" name="正方形/長方形 66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71" name="正方形/長方形 67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72" name="正方形/長方形 67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73" name="正方形/長方形 67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61,021</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74" name="正方形/長方形 67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75" name="テキスト ボックス 67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6" name="直線コネクタ 67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44450</xdr:rowOff>
    </xdr:from>
    <xdr:to>
      <xdr:col>24</xdr:col>
      <xdr:colOff>644525</xdr:colOff>
      <xdr:row>99</xdr:row>
      <xdr:rowOff>44450</xdr:rowOff>
    </xdr:to>
    <xdr:cxnSp macro="">
      <xdr:nvCxnSpPr>
        <xdr:cNvPr id="677" name="直線コネクタ 67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73677</xdr:rowOff>
    </xdr:from>
    <xdr:ext cx="248786" cy="259045"/>
    <xdr:sp macro="" textlink="">
      <xdr:nvSpPr>
        <xdr:cNvPr id="678" name="テキスト ボックス 67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6350</xdr:rowOff>
    </xdr:from>
    <xdr:to>
      <xdr:col>24</xdr:col>
      <xdr:colOff>644525</xdr:colOff>
      <xdr:row>97</xdr:row>
      <xdr:rowOff>6350</xdr:rowOff>
    </xdr:to>
    <xdr:cxnSp macro="">
      <xdr:nvCxnSpPr>
        <xdr:cNvPr id="679" name="直線コネクタ 67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35577</xdr:rowOff>
    </xdr:from>
    <xdr:ext cx="531299" cy="259045"/>
    <xdr:sp macro="" textlink="">
      <xdr:nvSpPr>
        <xdr:cNvPr id="680" name="テキスト ボックス 67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81" name="直線コネクタ 68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82" name="テキスト ボックス 681"/>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92</xdr:row>
      <xdr:rowOff>101600</xdr:rowOff>
    </xdr:from>
    <xdr:to>
      <xdr:col>24</xdr:col>
      <xdr:colOff>644525</xdr:colOff>
      <xdr:row>92</xdr:row>
      <xdr:rowOff>101600</xdr:rowOff>
    </xdr:to>
    <xdr:cxnSp macro="">
      <xdr:nvCxnSpPr>
        <xdr:cNvPr id="683" name="直線コネクタ 68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130827</xdr:rowOff>
    </xdr:from>
    <xdr:ext cx="595419" cy="259045"/>
    <xdr:sp macro="" textlink="">
      <xdr:nvSpPr>
        <xdr:cNvPr id="684" name="テキスト ボックス 683"/>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90</xdr:row>
      <xdr:rowOff>63500</xdr:rowOff>
    </xdr:from>
    <xdr:to>
      <xdr:col>24</xdr:col>
      <xdr:colOff>644525</xdr:colOff>
      <xdr:row>90</xdr:row>
      <xdr:rowOff>63500</xdr:rowOff>
    </xdr:to>
    <xdr:cxnSp macro="">
      <xdr:nvCxnSpPr>
        <xdr:cNvPr id="685" name="直線コネクタ 68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92727</xdr:rowOff>
    </xdr:from>
    <xdr:ext cx="595419" cy="259045"/>
    <xdr:sp macro="" textlink="">
      <xdr:nvSpPr>
        <xdr:cNvPr id="686" name="テキスト ボックス 68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7" name="直線コネクタ 68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8" name="テキスト ボックス 68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81491</xdr:rowOff>
    </xdr:from>
    <xdr:to>
      <xdr:col>23</xdr:col>
      <xdr:colOff>516889</xdr:colOff>
      <xdr:row>98</xdr:row>
      <xdr:rowOff>45608</xdr:rowOff>
    </xdr:to>
    <xdr:cxnSp macro="">
      <xdr:nvCxnSpPr>
        <xdr:cNvPr id="690" name="直線コネクタ 689"/>
        <xdr:cNvCxnSpPr/>
      </xdr:nvCxnSpPr>
      <xdr:spPr>
        <a:xfrm flipV="1">
          <a:off x="16317595" y="15683441"/>
          <a:ext cx="1269" cy="11642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49435</xdr:rowOff>
    </xdr:from>
    <xdr:ext cx="534377" cy="259045"/>
    <xdr:sp macro="" textlink="">
      <xdr:nvSpPr>
        <xdr:cNvPr id="691" name="公債費最小値テキスト"/>
        <xdr:cNvSpPr txBox="1"/>
      </xdr:nvSpPr>
      <xdr:spPr>
        <a:xfrm>
          <a:off x="16370300" y="168515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22,348</a:t>
          </a:r>
          <a:endParaRPr kumimoji="1" lang="ja-JP" altLang="en-US" sz="1000" b="1">
            <a:latin typeface="ＭＳ Ｐゴシック"/>
          </a:endParaRPr>
        </a:p>
      </xdr:txBody>
    </xdr:sp>
    <xdr:clientData/>
  </xdr:oneCellAnchor>
  <xdr:twoCellAnchor>
    <xdr:from>
      <xdr:col>23</xdr:col>
      <xdr:colOff>428625</xdr:colOff>
      <xdr:row>98</xdr:row>
      <xdr:rowOff>45608</xdr:rowOff>
    </xdr:from>
    <xdr:to>
      <xdr:col>23</xdr:col>
      <xdr:colOff>606425</xdr:colOff>
      <xdr:row>98</xdr:row>
      <xdr:rowOff>45608</xdr:rowOff>
    </xdr:to>
    <xdr:cxnSp macro="">
      <xdr:nvCxnSpPr>
        <xdr:cNvPr id="692" name="直線コネクタ 691"/>
        <xdr:cNvCxnSpPr/>
      </xdr:nvCxnSpPr>
      <xdr:spPr>
        <a:xfrm>
          <a:off x="16230600" y="168477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28168</xdr:rowOff>
    </xdr:from>
    <xdr:ext cx="599010" cy="259045"/>
    <xdr:sp macro="" textlink="">
      <xdr:nvSpPr>
        <xdr:cNvPr id="693" name="公債費最大値テキスト"/>
        <xdr:cNvSpPr txBox="1"/>
      </xdr:nvSpPr>
      <xdr:spPr>
        <a:xfrm>
          <a:off x="16370300" y="154586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175,139</a:t>
          </a:r>
          <a:endParaRPr kumimoji="1" lang="ja-JP" altLang="en-US" sz="1000" b="1">
            <a:latin typeface="ＭＳ Ｐゴシック"/>
          </a:endParaRPr>
        </a:p>
      </xdr:txBody>
    </xdr:sp>
    <xdr:clientData/>
  </xdr:oneCellAnchor>
  <xdr:twoCellAnchor>
    <xdr:from>
      <xdr:col>23</xdr:col>
      <xdr:colOff>428625</xdr:colOff>
      <xdr:row>91</xdr:row>
      <xdr:rowOff>81491</xdr:rowOff>
    </xdr:from>
    <xdr:to>
      <xdr:col>23</xdr:col>
      <xdr:colOff>606425</xdr:colOff>
      <xdr:row>91</xdr:row>
      <xdr:rowOff>81491</xdr:rowOff>
    </xdr:to>
    <xdr:cxnSp macro="">
      <xdr:nvCxnSpPr>
        <xdr:cNvPr id="694" name="直線コネクタ 693"/>
        <xdr:cNvCxnSpPr/>
      </xdr:nvCxnSpPr>
      <xdr:spPr>
        <a:xfrm>
          <a:off x="16230600" y="156834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96</xdr:row>
      <xdr:rowOff>168892</xdr:rowOff>
    </xdr:from>
    <xdr:to>
      <xdr:col>23</xdr:col>
      <xdr:colOff>517525</xdr:colOff>
      <xdr:row>97</xdr:row>
      <xdr:rowOff>16325</xdr:rowOff>
    </xdr:to>
    <xdr:cxnSp macro="">
      <xdr:nvCxnSpPr>
        <xdr:cNvPr id="695" name="直線コネクタ 694"/>
        <xdr:cNvCxnSpPr/>
      </xdr:nvCxnSpPr>
      <xdr:spPr>
        <a:xfrm flipV="1">
          <a:off x="15481300" y="16628092"/>
          <a:ext cx="838200" cy="188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72527</xdr:rowOff>
    </xdr:from>
    <xdr:ext cx="534377" cy="259045"/>
    <xdr:sp macro="" textlink="">
      <xdr:nvSpPr>
        <xdr:cNvPr id="696" name="公債費平均値テキスト"/>
        <xdr:cNvSpPr txBox="1"/>
      </xdr:nvSpPr>
      <xdr:spPr>
        <a:xfrm>
          <a:off x="16370300" y="163602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60,151</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49650</xdr:rowOff>
    </xdr:from>
    <xdr:to>
      <xdr:col>23</xdr:col>
      <xdr:colOff>568325</xdr:colOff>
      <xdr:row>96</xdr:row>
      <xdr:rowOff>151250</xdr:rowOff>
    </xdr:to>
    <xdr:sp macro="" textlink="">
      <xdr:nvSpPr>
        <xdr:cNvPr id="697" name="フローチャート : 判断 696"/>
        <xdr:cNvSpPr/>
      </xdr:nvSpPr>
      <xdr:spPr>
        <a:xfrm>
          <a:off x="16268700" y="16508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16325</xdr:rowOff>
    </xdr:from>
    <xdr:to>
      <xdr:col>22</xdr:col>
      <xdr:colOff>365125</xdr:colOff>
      <xdr:row>97</xdr:row>
      <xdr:rowOff>29454</xdr:rowOff>
    </xdr:to>
    <xdr:cxnSp macro="">
      <xdr:nvCxnSpPr>
        <xdr:cNvPr id="698" name="直線コネクタ 697"/>
        <xdr:cNvCxnSpPr/>
      </xdr:nvCxnSpPr>
      <xdr:spPr>
        <a:xfrm flipV="1">
          <a:off x="14592300" y="16646975"/>
          <a:ext cx="889000" cy="13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92275</xdr:rowOff>
    </xdr:from>
    <xdr:to>
      <xdr:col>22</xdr:col>
      <xdr:colOff>415925</xdr:colOff>
      <xdr:row>97</xdr:row>
      <xdr:rowOff>22425</xdr:rowOff>
    </xdr:to>
    <xdr:sp macro="" textlink="">
      <xdr:nvSpPr>
        <xdr:cNvPr id="699" name="フローチャート : 判断 698"/>
        <xdr:cNvSpPr/>
      </xdr:nvSpPr>
      <xdr:spPr>
        <a:xfrm>
          <a:off x="15430500" y="16551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38952</xdr:rowOff>
    </xdr:from>
    <xdr:ext cx="534377" cy="259045"/>
    <xdr:sp macro="" textlink="">
      <xdr:nvSpPr>
        <xdr:cNvPr id="700" name="テキスト ボックス 699"/>
        <xdr:cNvSpPr txBox="1"/>
      </xdr:nvSpPr>
      <xdr:spPr>
        <a:xfrm>
          <a:off x="15214111" y="163267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54,557</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29454</xdr:rowOff>
    </xdr:from>
    <xdr:to>
      <xdr:col>21</xdr:col>
      <xdr:colOff>161925</xdr:colOff>
      <xdr:row>97</xdr:row>
      <xdr:rowOff>84424</xdr:rowOff>
    </xdr:to>
    <xdr:cxnSp macro="">
      <xdr:nvCxnSpPr>
        <xdr:cNvPr id="701" name="直線コネクタ 700"/>
        <xdr:cNvCxnSpPr/>
      </xdr:nvCxnSpPr>
      <xdr:spPr>
        <a:xfrm flipV="1">
          <a:off x="13703300" y="16660104"/>
          <a:ext cx="889000" cy="549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162638</xdr:rowOff>
    </xdr:from>
    <xdr:to>
      <xdr:col>21</xdr:col>
      <xdr:colOff>212725</xdr:colOff>
      <xdr:row>96</xdr:row>
      <xdr:rowOff>92788</xdr:rowOff>
    </xdr:to>
    <xdr:sp macro="" textlink="">
      <xdr:nvSpPr>
        <xdr:cNvPr id="702" name="フローチャート : 判断 701"/>
        <xdr:cNvSpPr/>
      </xdr:nvSpPr>
      <xdr:spPr>
        <a:xfrm>
          <a:off x="14541500" y="16450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109315</xdr:rowOff>
    </xdr:from>
    <xdr:ext cx="534377" cy="259045"/>
    <xdr:sp macro="" textlink="">
      <xdr:nvSpPr>
        <xdr:cNvPr id="703" name="テキスト ボックス 702"/>
        <xdr:cNvSpPr txBox="1"/>
      </xdr:nvSpPr>
      <xdr:spPr>
        <a:xfrm>
          <a:off x="14325111" y="16225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67,823</a:t>
          </a:r>
          <a:endParaRPr kumimoji="1" lang="ja-JP" altLang="en-US" sz="1000" b="1">
            <a:solidFill>
              <a:srgbClr val="000080"/>
            </a:solidFill>
            <a:latin typeface="ＭＳ Ｐゴシック"/>
          </a:endParaRPr>
        </a:p>
      </xdr:txBody>
    </xdr:sp>
    <xdr:clientData/>
  </xdr:oneCellAnchor>
  <xdr:twoCellAnchor>
    <xdr:from>
      <xdr:col>18</xdr:col>
      <xdr:colOff>441325</xdr:colOff>
      <xdr:row>97</xdr:row>
      <xdr:rowOff>24919</xdr:rowOff>
    </xdr:from>
    <xdr:to>
      <xdr:col>19</xdr:col>
      <xdr:colOff>644525</xdr:colOff>
      <xdr:row>97</xdr:row>
      <xdr:rowOff>84424</xdr:rowOff>
    </xdr:to>
    <xdr:cxnSp macro="">
      <xdr:nvCxnSpPr>
        <xdr:cNvPr id="704" name="直線コネクタ 703"/>
        <xdr:cNvCxnSpPr/>
      </xdr:nvCxnSpPr>
      <xdr:spPr>
        <a:xfrm>
          <a:off x="12814300" y="16655569"/>
          <a:ext cx="889000" cy="59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158638</xdr:rowOff>
    </xdr:from>
    <xdr:to>
      <xdr:col>20</xdr:col>
      <xdr:colOff>9525</xdr:colOff>
      <xdr:row>96</xdr:row>
      <xdr:rowOff>88788</xdr:rowOff>
    </xdr:to>
    <xdr:sp macro="" textlink="">
      <xdr:nvSpPr>
        <xdr:cNvPr id="705" name="フローチャート : 判断 704"/>
        <xdr:cNvSpPr/>
      </xdr:nvSpPr>
      <xdr:spPr>
        <a:xfrm>
          <a:off x="13652500" y="16446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105315</xdr:rowOff>
    </xdr:from>
    <xdr:ext cx="534377" cy="259045"/>
    <xdr:sp macro="" textlink="">
      <xdr:nvSpPr>
        <xdr:cNvPr id="706" name="テキスト ボックス 705"/>
        <xdr:cNvSpPr txBox="1"/>
      </xdr:nvSpPr>
      <xdr:spPr>
        <a:xfrm>
          <a:off x="13436111" y="16221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68,348</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157145</xdr:rowOff>
    </xdr:from>
    <xdr:to>
      <xdr:col>18</xdr:col>
      <xdr:colOff>492125</xdr:colOff>
      <xdr:row>96</xdr:row>
      <xdr:rowOff>87295</xdr:rowOff>
    </xdr:to>
    <xdr:sp macro="" textlink="">
      <xdr:nvSpPr>
        <xdr:cNvPr id="707" name="フローチャート : 判断 706"/>
        <xdr:cNvSpPr/>
      </xdr:nvSpPr>
      <xdr:spPr>
        <a:xfrm>
          <a:off x="12763500" y="16444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103822</xdr:rowOff>
    </xdr:from>
    <xdr:ext cx="534377" cy="259045"/>
    <xdr:sp macro="" textlink="">
      <xdr:nvSpPr>
        <xdr:cNvPr id="708" name="テキスト ボックス 707"/>
        <xdr:cNvSpPr txBox="1"/>
      </xdr:nvSpPr>
      <xdr:spPr>
        <a:xfrm>
          <a:off x="12547111" y="16220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68,544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9" name="テキスト ボックス 70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10" name="テキスト ボックス 70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11" name="テキスト ボックス 71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12" name="テキスト ボックス 71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13" name="テキスト ボックス 71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96</xdr:row>
      <xdr:rowOff>118092</xdr:rowOff>
    </xdr:from>
    <xdr:to>
      <xdr:col>23</xdr:col>
      <xdr:colOff>568325</xdr:colOff>
      <xdr:row>97</xdr:row>
      <xdr:rowOff>48242</xdr:rowOff>
    </xdr:to>
    <xdr:sp macro="" textlink="">
      <xdr:nvSpPr>
        <xdr:cNvPr id="714" name="円/楕円 713"/>
        <xdr:cNvSpPr/>
      </xdr:nvSpPr>
      <xdr:spPr>
        <a:xfrm>
          <a:off x="16268700" y="1657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96</xdr:row>
      <xdr:rowOff>96519</xdr:rowOff>
    </xdr:from>
    <xdr:ext cx="534377" cy="259045"/>
    <xdr:sp macro="" textlink="">
      <xdr:nvSpPr>
        <xdr:cNvPr id="715" name="公債費該当値テキスト"/>
        <xdr:cNvSpPr txBox="1"/>
      </xdr:nvSpPr>
      <xdr:spPr>
        <a:xfrm>
          <a:off x="16370300" y="16555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51,169</a:t>
          </a:r>
          <a:endParaRPr kumimoji="1" lang="ja-JP" altLang="en-US" sz="1000" b="1">
            <a:solidFill>
              <a:srgbClr val="FF0000"/>
            </a:solidFill>
            <a:latin typeface="ＭＳ Ｐゴシック"/>
          </a:endParaRPr>
        </a:p>
      </xdr:txBody>
    </xdr:sp>
    <xdr:clientData/>
  </xdr:oneCellAnchor>
  <xdr:twoCellAnchor>
    <xdr:from>
      <xdr:col>22</xdr:col>
      <xdr:colOff>314325</xdr:colOff>
      <xdr:row>96</xdr:row>
      <xdr:rowOff>136975</xdr:rowOff>
    </xdr:from>
    <xdr:to>
      <xdr:col>22</xdr:col>
      <xdr:colOff>415925</xdr:colOff>
      <xdr:row>97</xdr:row>
      <xdr:rowOff>67125</xdr:rowOff>
    </xdr:to>
    <xdr:sp macro="" textlink="">
      <xdr:nvSpPr>
        <xdr:cNvPr id="716" name="円/楕円 715"/>
        <xdr:cNvSpPr/>
      </xdr:nvSpPr>
      <xdr:spPr>
        <a:xfrm>
          <a:off x="15430500" y="1659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97</xdr:row>
      <xdr:rowOff>58252</xdr:rowOff>
    </xdr:from>
    <xdr:ext cx="534377" cy="259045"/>
    <xdr:sp macro="" textlink="">
      <xdr:nvSpPr>
        <xdr:cNvPr id="717" name="テキスト ボックス 716"/>
        <xdr:cNvSpPr txBox="1"/>
      </xdr:nvSpPr>
      <xdr:spPr>
        <a:xfrm>
          <a:off x="15214111" y="16688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48,691</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150104</xdr:rowOff>
    </xdr:from>
    <xdr:to>
      <xdr:col>21</xdr:col>
      <xdr:colOff>212725</xdr:colOff>
      <xdr:row>97</xdr:row>
      <xdr:rowOff>80254</xdr:rowOff>
    </xdr:to>
    <xdr:sp macro="" textlink="">
      <xdr:nvSpPr>
        <xdr:cNvPr id="718" name="円/楕円 717"/>
        <xdr:cNvSpPr/>
      </xdr:nvSpPr>
      <xdr:spPr>
        <a:xfrm>
          <a:off x="14541500" y="16609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71381</xdr:rowOff>
    </xdr:from>
    <xdr:ext cx="534377" cy="259045"/>
    <xdr:sp macro="" textlink="">
      <xdr:nvSpPr>
        <xdr:cNvPr id="719" name="テキスト ボックス 718"/>
        <xdr:cNvSpPr txBox="1"/>
      </xdr:nvSpPr>
      <xdr:spPr>
        <a:xfrm>
          <a:off x="14325111" y="167020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46,968</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33624</xdr:rowOff>
    </xdr:from>
    <xdr:to>
      <xdr:col>20</xdr:col>
      <xdr:colOff>9525</xdr:colOff>
      <xdr:row>97</xdr:row>
      <xdr:rowOff>135224</xdr:rowOff>
    </xdr:to>
    <xdr:sp macro="" textlink="">
      <xdr:nvSpPr>
        <xdr:cNvPr id="720" name="円/楕円 719"/>
        <xdr:cNvSpPr/>
      </xdr:nvSpPr>
      <xdr:spPr>
        <a:xfrm>
          <a:off x="13652500" y="16664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126351</xdr:rowOff>
    </xdr:from>
    <xdr:ext cx="534377" cy="259045"/>
    <xdr:sp macro="" textlink="">
      <xdr:nvSpPr>
        <xdr:cNvPr id="721" name="テキスト ボックス 720"/>
        <xdr:cNvSpPr txBox="1"/>
      </xdr:nvSpPr>
      <xdr:spPr>
        <a:xfrm>
          <a:off x="13436111" y="167570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39,754</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145569</xdr:rowOff>
    </xdr:from>
    <xdr:to>
      <xdr:col>18</xdr:col>
      <xdr:colOff>492125</xdr:colOff>
      <xdr:row>97</xdr:row>
      <xdr:rowOff>75719</xdr:rowOff>
    </xdr:to>
    <xdr:sp macro="" textlink="">
      <xdr:nvSpPr>
        <xdr:cNvPr id="722" name="円/楕円 721"/>
        <xdr:cNvSpPr/>
      </xdr:nvSpPr>
      <xdr:spPr>
        <a:xfrm>
          <a:off x="12763500" y="16604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66846</xdr:rowOff>
    </xdr:from>
    <xdr:ext cx="534377" cy="259045"/>
    <xdr:sp macro="" textlink="">
      <xdr:nvSpPr>
        <xdr:cNvPr id="723" name="テキスト ボックス 722"/>
        <xdr:cNvSpPr txBox="1"/>
      </xdr:nvSpPr>
      <xdr:spPr>
        <a:xfrm>
          <a:off x="12547111" y="16697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47,563</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4" name="正方形/長方形 72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5" name="正方形/長方形 72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6" name="正方形/長方形 72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4/36</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7" name="正方形/長方形 72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8" name="正方形/長方形 72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9" name="正方形/長方形 72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30" name="正方形/長方形 72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31" name="正方形/長方形 73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32" name="テキスト ボックス 73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33" name="直線コネクタ 73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34" name="直線コネクタ 733"/>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35" name="テキスト ボックス 734"/>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36" name="直線コネクタ 735"/>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37" name="テキスト ボックス 736"/>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38" name="直線コネクタ 737"/>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739" name="テキスト ボックス 738"/>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40" name="直線コネクタ 739"/>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741" name="テキスト ボックス 740"/>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42" name="直線コネクタ 741"/>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29</xdr:row>
      <xdr:rowOff>92727</xdr:rowOff>
    </xdr:from>
    <xdr:ext cx="467179" cy="259045"/>
    <xdr:sp macro="" textlink="">
      <xdr:nvSpPr>
        <xdr:cNvPr id="743" name="テキスト ボックス 742"/>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44" name="直線コネクタ 743"/>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27</xdr:row>
      <xdr:rowOff>54627</xdr:rowOff>
    </xdr:from>
    <xdr:ext cx="467179" cy="259045"/>
    <xdr:sp macro="" textlink="">
      <xdr:nvSpPr>
        <xdr:cNvPr id="745" name="テキスト ボックス 744"/>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6"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89027</xdr:rowOff>
    </xdr:from>
    <xdr:to>
      <xdr:col>32</xdr:col>
      <xdr:colOff>186689</xdr:colOff>
      <xdr:row>39</xdr:row>
      <xdr:rowOff>44450</xdr:rowOff>
    </xdr:to>
    <xdr:cxnSp macro="">
      <xdr:nvCxnSpPr>
        <xdr:cNvPr id="747" name="直線コネクタ 746"/>
        <xdr:cNvCxnSpPr/>
      </xdr:nvCxnSpPr>
      <xdr:spPr>
        <a:xfrm flipV="1">
          <a:off x="22159595" y="5232527"/>
          <a:ext cx="1269" cy="149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57548</xdr:rowOff>
    </xdr:from>
    <xdr:ext cx="249299" cy="259045"/>
    <xdr:sp macro="" textlink="">
      <xdr:nvSpPr>
        <xdr:cNvPr id="748" name="諸支出金最小値テキスト"/>
        <xdr:cNvSpPr txBox="1"/>
      </xdr:nvSpPr>
      <xdr:spPr>
        <a:xfrm>
          <a:off x="22212300" y="6744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49" name="直線コネクタ 748"/>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35704</xdr:rowOff>
    </xdr:from>
    <xdr:ext cx="469744" cy="259045"/>
    <xdr:sp macro="" textlink="">
      <xdr:nvSpPr>
        <xdr:cNvPr id="750" name="諸支出金最大値テキスト"/>
        <xdr:cNvSpPr txBox="1"/>
      </xdr:nvSpPr>
      <xdr:spPr>
        <a:xfrm>
          <a:off x="22212300" y="5007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3,933</a:t>
          </a:r>
          <a:endParaRPr kumimoji="1" lang="ja-JP" altLang="en-US" sz="1000" b="1">
            <a:latin typeface="ＭＳ Ｐゴシック"/>
          </a:endParaRPr>
        </a:p>
      </xdr:txBody>
    </xdr:sp>
    <xdr:clientData/>
  </xdr:oneCellAnchor>
  <xdr:twoCellAnchor>
    <xdr:from>
      <xdr:col>32</xdr:col>
      <xdr:colOff>98425</xdr:colOff>
      <xdr:row>30</xdr:row>
      <xdr:rowOff>89027</xdr:rowOff>
    </xdr:from>
    <xdr:to>
      <xdr:col>32</xdr:col>
      <xdr:colOff>276225</xdr:colOff>
      <xdr:row>30</xdr:row>
      <xdr:rowOff>89027</xdr:rowOff>
    </xdr:to>
    <xdr:cxnSp macro="">
      <xdr:nvCxnSpPr>
        <xdr:cNvPr id="751" name="直線コネクタ 750"/>
        <xdr:cNvCxnSpPr/>
      </xdr:nvCxnSpPr>
      <xdr:spPr>
        <a:xfrm>
          <a:off x="22072600" y="5232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52" name="直線コネクタ 751"/>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146448</xdr:rowOff>
    </xdr:from>
    <xdr:ext cx="378565" cy="259045"/>
    <xdr:sp macro="" textlink="">
      <xdr:nvSpPr>
        <xdr:cNvPr id="753" name="諸支出金平均値テキスト"/>
        <xdr:cNvSpPr txBox="1"/>
      </xdr:nvSpPr>
      <xdr:spPr>
        <a:xfrm>
          <a:off x="22212300" y="64900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109</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123571</xdr:rowOff>
    </xdr:from>
    <xdr:to>
      <xdr:col>32</xdr:col>
      <xdr:colOff>238125</xdr:colOff>
      <xdr:row>39</xdr:row>
      <xdr:rowOff>53721</xdr:rowOff>
    </xdr:to>
    <xdr:sp macro="" textlink="">
      <xdr:nvSpPr>
        <xdr:cNvPr id="754" name="フローチャート : 判断 753"/>
        <xdr:cNvSpPr/>
      </xdr:nvSpPr>
      <xdr:spPr>
        <a:xfrm>
          <a:off x="22110700" y="663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55" name="直線コネクタ 754"/>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144526</xdr:rowOff>
    </xdr:from>
    <xdr:to>
      <xdr:col>31</xdr:col>
      <xdr:colOff>85725</xdr:colOff>
      <xdr:row>39</xdr:row>
      <xdr:rowOff>74676</xdr:rowOff>
    </xdr:to>
    <xdr:sp macro="" textlink="">
      <xdr:nvSpPr>
        <xdr:cNvPr id="756" name="フローチャート : 判断 755"/>
        <xdr:cNvSpPr/>
      </xdr:nvSpPr>
      <xdr:spPr>
        <a:xfrm>
          <a:off x="21272500" y="6659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37</xdr:row>
      <xdr:rowOff>91203</xdr:rowOff>
    </xdr:from>
    <xdr:ext cx="313932" cy="259045"/>
    <xdr:sp macro="" textlink="">
      <xdr:nvSpPr>
        <xdr:cNvPr id="757" name="テキスト ボックス 756"/>
        <xdr:cNvSpPr txBox="1"/>
      </xdr:nvSpPr>
      <xdr:spPr>
        <a:xfrm>
          <a:off x="21166333" y="643485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58" name="直線コネクタ 757"/>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72898</xdr:rowOff>
    </xdr:from>
    <xdr:to>
      <xdr:col>29</xdr:col>
      <xdr:colOff>568325</xdr:colOff>
      <xdr:row>39</xdr:row>
      <xdr:rowOff>3048</xdr:rowOff>
    </xdr:to>
    <xdr:sp macro="" textlink="">
      <xdr:nvSpPr>
        <xdr:cNvPr id="759" name="フローチャート : 判断 758"/>
        <xdr:cNvSpPr/>
      </xdr:nvSpPr>
      <xdr:spPr>
        <a:xfrm>
          <a:off x="20383500" y="65879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19575</xdr:rowOff>
    </xdr:from>
    <xdr:ext cx="378565" cy="259045"/>
    <xdr:sp macro="" textlink="">
      <xdr:nvSpPr>
        <xdr:cNvPr id="760" name="テキスト ボックス 759"/>
        <xdr:cNvSpPr txBox="1"/>
      </xdr:nvSpPr>
      <xdr:spPr>
        <a:xfrm>
          <a:off x="20245017" y="636322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61" name="直線コネクタ 760"/>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88138</xdr:rowOff>
    </xdr:from>
    <xdr:to>
      <xdr:col>28</xdr:col>
      <xdr:colOff>365125</xdr:colOff>
      <xdr:row>38</xdr:row>
      <xdr:rowOff>18288</xdr:rowOff>
    </xdr:to>
    <xdr:sp macro="" textlink="">
      <xdr:nvSpPr>
        <xdr:cNvPr id="762" name="フローチャート : 判断 761"/>
        <xdr:cNvSpPr/>
      </xdr:nvSpPr>
      <xdr:spPr>
        <a:xfrm>
          <a:off x="19494500" y="643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36</xdr:row>
      <xdr:rowOff>34815</xdr:rowOff>
    </xdr:from>
    <xdr:ext cx="378565" cy="259045"/>
    <xdr:sp macro="" textlink="">
      <xdr:nvSpPr>
        <xdr:cNvPr id="763" name="テキスト ボックス 762"/>
        <xdr:cNvSpPr txBox="1"/>
      </xdr:nvSpPr>
      <xdr:spPr>
        <a:xfrm>
          <a:off x="19356017" y="620701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652</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144907</xdr:rowOff>
    </xdr:from>
    <xdr:to>
      <xdr:col>27</xdr:col>
      <xdr:colOff>161925</xdr:colOff>
      <xdr:row>38</xdr:row>
      <xdr:rowOff>75057</xdr:rowOff>
    </xdr:to>
    <xdr:sp macro="" textlink="">
      <xdr:nvSpPr>
        <xdr:cNvPr id="764" name="フローチャート : 判断 763"/>
        <xdr:cNvSpPr/>
      </xdr:nvSpPr>
      <xdr:spPr>
        <a:xfrm>
          <a:off x="18605500" y="6488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36</xdr:row>
      <xdr:rowOff>91584</xdr:rowOff>
    </xdr:from>
    <xdr:ext cx="378565" cy="259045"/>
    <xdr:sp macro="" textlink="">
      <xdr:nvSpPr>
        <xdr:cNvPr id="765" name="テキスト ボックス 764"/>
        <xdr:cNvSpPr txBox="1"/>
      </xdr:nvSpPr>
      <xdr:spPr>
        <a:xfrm>
          <a:off x="18467017" y="6263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6" name="テキスト ボックス 765"/>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7" name="テキスト ボックス 766"/>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8" name="テキスト ボックス 767"/>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9" name="テキスト ボックス 768"/>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70" name="テキスト ボックス 769"/>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71" name="円/楕円 770"/>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101998</xdr:rowOff>
    </xdr:from>
    <xdr:ext cx="249299" cy="259045"/>
    <xdr:sp macro="" textlink="">
      <xdr:nvSpPr>
        <xdr:cNvPr id="772" name="諸支出金該当値テキスト"/>
        <xdr:cNvSpPr txBox="1"/>
      </xdr:nvSpPr>
      <xdr:spPr>
        <a:xfrm>
          <a:off x="22212300" y="661709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73" name="円/楕円 772"/>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74" name="テキスト ボックス 773"/>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75" name="円/楕円 774"/>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76" name="テキスト ボックス 775"/>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77" name="円/楕円 776"/>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78" name="テキスト ボックス 777"/>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79" name="円/楕円 778"/>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80" name="テキスト ボックス 779"/>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81" name="正方形/長方形 780"/>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82" name="正方形/長方形 781"/>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83" name="正方形/長方形 782"/>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84" name="正方形/長方形 783"/>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85" name="正方形/長方形 784"/>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6" name="正方形/長方形 785"/>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秋田県平均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7" name="正方形/長方形 786"/>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8" name="正方形/長方形 787"/>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9" name="テキスト ボックス 788"/>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90" name="直線コネクタ 789"/>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91" name="直線コネクタ 790"/>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92" name="テキスト ボックス 791"/>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93" name="直線コネクタ 792"/>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55</xdr:row>
      <xdr:rowOff>54627</xdr:rowOff>
    </xdr:from>
    <xdr:ext cx="312906" cy="259045"/>
    <xdr:sp macro="" textlink="">
      <xdr:nvSpPr>
        <xdr:cNvPr id="794" name="テキスト ボックス 793"/>
        <xdr:cNvSpPr txBox="1"/>
      </xdr:nvSpPr>
      <xdr:spPr>
        <a:xfrm>
          <a:off x="17975094" y="94843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95" name="直線コネクタ 794"/>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52</xdr:row>
      <xdr:rowOff>111777</xdr:rowOff>
    </xdr:from>
    <xdr:ext cx="312906" cy="259045"/>
    <xdr:sp macro="" textlink="">
      <xdr:nvSpPr>
        <xdr:cNvPr id="796" name="テキスト ボックス 795"/>
        <xdr:cNvSpPr txBox="1"/>
      </xdr:nvSpPr>
      <xdr:spPr>
        <a:xfrm>
          <a:off x="17975094" y="90271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97" name="直線コネクタ 796"/>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49</xdr:row>
      <xdr:rowOff>168927</xdr:rowOff>
    </xdr:from>
    <xdr:ext cx="312906" cy="259045"/>
    <xdr:sp macro="" textlink="">
      <xdr:nvSpPr>
        <xdr:cNvPr id="798" name="テキスト ボックス 797"/>
        <xdr:cNvSpPr txBox="1"/>
      </xdr:nvSpPr>
      <xdr:spPr>
        <a:xfrm>
          <a:off x="17975094" y="85699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99" name="直線コネクタ 79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115719</xdr:colOff>
      <xdr:row>47</xdr:row>
      <xdr:rowOff>54627</xdr:rowOff>
    </xdr:from>
    <xdr:ext cx="312906" cy="259045"/>
    <xdr:sp macro="" textlink="">
      <xdr:nvSpPr>
        <xdr:cNvPr id="800" name="テキスト ボックス 799"/>
        <xdr:cNvSpPr txBox="1"/>
      </xdr:nvSpPr>
      <xdr:spPr>
        <a:xfrm>
          <a:off x="17975094" y="8112777"/>
          <a:ext cx="31290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801"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58</xdr:row>
      <xdr:rowOff>139700</xdr:rowOff>
    </xdr:from>
    <xdr:to>
      <xdr:col>32</xdr:col>
      <xdr:colOff>186689</xdr:colOff>
      <xdr:row>58</xdr:row>
      <xdr:rowOff>139700</xdr:rowOff>
    </xdr:to>
    <xdr:cxnSp macro="">
      <xdr:nvCxnSpPr>
        <xdr:cNvPr id="802" name="直線コネクタ 801"/>
        <xdr:cNvCxnSpPr/>
      </xdr:nvCxnSpPr>
      <xdr:spPr>
        <a:xfrm>
          <a:off x="22159595" y="100838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10177</xdr:rowOff>
    </xdr:from>
    <xdr:ext cx="249299" cy="259045"/>
    <xdr:sp macro="" textlink="">
      <xdr:nvSpPr>
        <xdr:cNvPr id="803" name="前年度繰上充用金最小値テキスト"/>
        <xdr:cNvSpPr txBox="1"/>
      </xdr:nvSpPr>
      <xdr:spPr>
        <a:xfrm>
          <a:off x="22212300"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4" name="直線コネクタ 803"/>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57</xdr:row>
      <xdr:rowOff>10177</xdr:rowOff>
    </xdr:from>
    <xdr:ext cx="249299" cy="259045"/>
    <xdr:sp macro="" textlink="">
      <xdr:nvSpPr>
        <xdr:cNvPr id="805" name="前年度繰上充用金最大値テキスト"/>
        <xdr:cNvSpPr txBox="1"/>
      </xdr:nvSpPr>
      <xdr:spPr>
        <a:xfrm>
          <a:off x="22212300" y="978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806" name="直線コネクタ 805"/>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139700</xdr:rowOff>
    </xdr:from>
    <xdr:to>
      <xdr:col>32</xdr:col>
      <xdr:colOff>187325</xdr:colOff>
      <xdr:row>58</xdr:row>
      <xdr:rowOff>139700</xdr:rowOff>
    </xdr:to>
    <xdr:cxnSp macro="">
      <xdr:nvCxnSpPr>
        <xdr:cNvPr id="807" name="直線コネクタ 806"/>
        <xdr:cNvCxnSpPr/>
      </xdr:nvCxnSpPr>
      <xdr:spPr>
        <a:xfrm>
          <a:off x="21323300" y="10083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67327</xdr:rowOff>
    </xdr:from>
    <xdr:ext cx="249299" cy="259045"/>
    <xdr:sp macro="" textlink="">
      <xdr:nvSpPr>
        <xdr:cNvPr id="808" name="前年度繰上充用金平均値テキスト"/>
        <xdr:cNvSpPr txBox="1"/>
      </xdr:nvSpPr>
      <xdr:spPr>
        <a:xfrm>
          <a:off x="22212300" y="100114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09" name="フローチャート : 判断 808"/>
        <xdr:cNvSpPr/>
      </xdr:nvSpPr>
      <xdr:spPr>
        <a:xfrm>
          <a:off x="221107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139700</xdr:rowOff>
    </xdr:from>
    <xdr:to>
      <xdr:col>31</xdr:col>
      <xdr:colOff>34925</xdr:colOff>
      <xdr:row>58</xdr:row>
      <xdr:rowOff>139700</xdr:rowOff>
    </xdr:to>
    <xdr:cxnSp macro="">
      <xdr:nvCxnSpPr>
        <xdr:cNvPr id="810" name="直線コネクタ 809"/>
        <xdr:cNvCxnSpPr/>
      </xdr:nvCxnSpPr>
      <xdr:spPr>
        <a:xfrm>
          <a:off x="20434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58</xdr:row>
      <xdr:rowOff>88900</xdr:rowOff>
    </xdr:from>
    <xdr:to>
      <xdr:col>31</xdr:col>
      <xdr:colOff>85725</xdr:colOff>
      <xdr:row>59</xdr:row>
      <xdr:rowOff>19050</xdr:rowOff>
    </xdr:to>
    <xdr:sp macro="" textlink="">
      <xdr:nvSpPr>
        <xdr:cNvPr id="811" name="フローチャート : 判断 810"/>
        <xdr:cNvSpPr/>
      </xdr:nvSpPr>
      <xdr:spPr>
        <a:xfrm>
          <a:off x="212725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59</xdr:row>
      <xdr:rowOff>10177</xdr:rowOff>
    </xdr:from>
    <xdr:ext cx="249299" cy="259045"/>
    <xdr:sp macro="" textlink="">
      <xdr:nvSpPr>
        <xdr:cNvPr id="812" name="テキスト ボックス 811"/>
        <xdr:cNvSpPr txBox="1"/>
      </xdr:nvSpPr>
      <xdr:spPr>
        <a:xfrm>
          <a:off x="21198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139700</xdr:rowOff>
    </xdr:from>
    <xdr:to>
      <xdr:col>29</xdr:col>
      <xdr:colOff>517525</xdr:colOff>
      <xdr:row>58</xdr:row>
      <xdr:rowOff>139700</xdr:rowOff>
    </xdr:to>
    <xdr:cxnSp macro="">
      <xdr:nvCxnSpPr>
        <xdr:cNvPr id="813" name="直線コネクタ 812"/>
        <xdr:cNvCxnSpPr/>
      </xdr:nvCxnSpPr>
      <xdr:spPr>
        <a:xfrm>
          <a:off x="19545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49</xdr:row>
      <xdr:rowOff>123190</xdr:rowOff>
    </xdr:from>
    <xdr:to>
      <xdr:col>29</xdr:col>
      <xdr:colOff>568325</xdr:colOff>
      <xdr:row>50</xdr:row>
      <xdr:rowOff>53340</xdr:rowOff>
    </xdr:to>
    <xdr:sp macro="" textlink="">
      <xdr:nvSpPr>
        <xdr:cNvPr id="814" name="フローチャート : 判断 813"/>
        <xdr:cNvSpPr/>
      </xdr:nvSpPr>
      <xdr:spPr>
        <a:xfrm>
          <a:off x="2038350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48</xdr:row>
      <xdr:rowOff>69867</xdr:rowOff>
    </xdr:from>
    <xdr:ext cx="313932" cy="259045"/>
    <xdr:sp macro="" textlink="">
      <xdr:nvSpPr>
        <xdr:cNvPr id="815" name="テキスト ボックス 814"/>
        <xdr:cNvSpPr txBox="1"/>
      </xdr:nvSpPr>
      <xdr:spPr>
        <a:xfrm>
          <a:off x="20277333" y="829946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139700</xdr:rowOff>
    </xdr:from>
    <xdr:to>
      <xdr:col>28</xdr:col>
      <xdr:colOff>314325</xdr:colOff>
      <xdr:row>58</xdr:row>
      <xdr:rowOff>139700</xdr:rowOff>
    </xdr:to>
    <xdr:cxnSp macro="">
      <xdr:nvCxnSpPr>
        <xdr:cNvPr id="816" name="直線コネクタ 815"/>
        <xdr:cNvCxnSpPr/>
      </xdr:nvCxnSpPr>
      <xdr:spPr>
        <a:xfrm>
          <a:off x="18656300" y="10083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51</xdr:row>
      <xdr:rowOff>100330</xdr:rowOff>
    </xdr:from>
    <xdr:to>
      <xdr:col>28</xdr:col>
      <xdr:colOff>365125</xdr:colOff>
      <xdr:row>52</xdr:row>
      <xdr:rowOff>30480</xdr:rowOff>
    </xdr:to>
    <xdr:sp macro="" textlink="">
      <xdr:nvSpPr>
        <xdr:cNvPr id="817" name="フローチャート : 判断 816"/>
        <xdr:cNvSpPr/>
      </xdr:nvSpPr>
      <xdr:spPr>
        <a:xfrm>
          <a:off x="19494500" y="8844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157358</xdr:colOff>
      <xdr:row>50</xdr:row>
      <xdr:rowOff>47007</xdr:rowOff>
    </xdr:from>
    <xdr:ext cx="313932" cy="259045"/>
    <xdr:sp macro="" textlink="">
      <xdr:nvSpPr>
        <xdr:cNvPr id="818" name="テキスト ボックス 817"/>
        <xdr:cNvSpPr txBox="1"/>
      </xdr:nvSpPr>
      <xdr:spPr>
        <a:xfrm>
          <a:off x="19388333" y="86195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43180</xdr:rowOff>
    </xdr:from>
    <xdr:to>
      <xdr:col>27</xdr:col>
      <xdr:colOff>161925</xdr:colOff>
      <xdr:row>54</xdr:row>
      <xdr:rowOff>144780</xdr:rowOff>
    </xdr:to>
    <xdr:sp macro="" textlink="">
      <xdr:nvSpPr>
        <xdr:cNvPr id="819" name="フローチャート : 判断 818"/>
        <xdr:cNvSpPr/>
      </xdr:nvSpPr>
      <xdr:spPr>
        <a:xfrm>
          <a:off x="18605500" y="9301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52</xdr:row>
      <xdr:rowOff>161307</xdr:rowOff>
    </xdr:from>
    <xdr:ext cx="313932" cy="259045"/>
    <xdr:sp macro="" textlink="">
      <xdr:nvSpPr>
        <xdr:cNvPr id="820" name="テキスト ボックス 819"/>
        <xdr:cNvSpPr txBox="1"/>
      </xdr:nvSpPr>
      <xdr:spPr>
        <a:xfrm>
          <a:off x="18499333" y="907670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21" name="テキスト ボックス 82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22" name="テキスト ボックス 82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23" name="テキスト ボックス 82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24" name="テキスト ボックス 82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25" name="テキスト ボックス 82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88900</xdr:rowOff>
    </xdr:from>
    <xdr:to>
      <xdr:col>32</xdr:col>
      <xdr:colOff>238125</xdr:colOff>
      <xdr:row>59</xdr:row>
      <xdr:rowOff>19050</xdr:rowOff>
    </xdr:to>
    <xdr:sp macro="" textlink="">
      <xdr:nvSpPr>
        <xdr:cNvPr id="826" name="円/楕円 825"/>
        <xdr:cNvSpPr/>
      </xdr:nvSpPr>
      <xdr:spPr>
        <a:xfrm>
          <a:off x="221107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124477</xdr:rowOff>
    </xdr:from>
    <xdr:ext cx="249299" cy="259045"/>
    <xdr:sp macro="" textlink="">
      <xdr:nvSpPr>
        <xdr:cNvPr id="827" name="前年度繰上充用金該当値テキスト"/>
        <xdr:cNvSpPr txBox="1"/>
      </xdr:nvSpPr>
      <xdr:spPr>
        <a:xfrm>
          <a:off x="22212300" y="9897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88900</xdr:rowOff>
    </xdr:from>
    <xdr:to>
      <xdr:col>31</xdr:col>
      <xdr:colOff>85725</xdr:colOff>
      <xdr:row>59</xdr:row>
      <xdr:rowOff>19050</xdr:rowOff>
    </xdr:to>
    <xdr:sp macro="" textlink="">
      <xdr:nvSpPr>
        <xdr:cNvPr id="828" name="円/楕円 827"/>
        <xdr:cNvSpPr/>
      </xdr:nvSpPr>
      <xdr:spPr>
        <a:xfrm>
          <a:off x="21272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57</xdr:row>
      <xdr:rowOff>35577</xdr:rowOff>
    </xdr:from>
    <xdr:ext cx="249299" cy="259045"/>
    <xdr:sp macro="" textlink="">
      <xdr:nvSpPr>
        <xdr:cNvPr id="829" name="テキスト ボックス 828"/>
        <xdr:cNvSpPr txBox="1"/>
      </xdr:nvSpPr>
      <xdr:spPr>
        <a:xfrm>
          <a:off x="21198649" y="98082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88900</xdr:rowOff>
    </xdr:from>
    <xdr:to>
      <xdr:col>29</xdr:col>
      <xdr:colOff>568325</xdr:colOff>
      <xdr:row>59</xdr:row>
      <xdr:rowOff>19050</xdr:rowOff>
    </xdr:to>
    <xdr:sp macro="" textlink="">
      <xdr:nvSpPr>
        <xdr:cNvPr id="830" name="円/楕円 829"/>
        <xdr:cNvSpPr/>
      </xdr:nvSpPr>
      <xdr:spPr>
        <a:xfrm>
          <a:off x="20383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59</xdr:row>
      <xdr:rowOff>10177</xdr:rowOff>
    </xdr:from>
    <xdr:ext cx="249299" cy="259045"/>
    <xdr:sp macro="" textlink="">
      <xdr:nvSpPr>
        <xdr:cNvPr id="831" name="テキスト ボックス 830"/>
        <xdr:cNvSpPr txBox="1"/>
      </xdr:nvSpPr>
      <xdr:spPr>
        <a:xfrm>
          <a:off x="20309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88900</xdr:rowOff>
    </xdr:from>
    <xdr:to>
      <xdr:col>28</xdr:col>
      <xdr:colOff>365125</xdr:colOff>
      <xdr:row>59</xdr:row>
      <xdr:rowOff>19050</xdr:rowOff>
    </xdr:to>
    <xdr:sp macro="" textlink="">
      <xdr:nvSpPr>
        <xdr:cNvPr id="832" name="円/楕円 831"/>
        <xdr:cNvSpPr/>
      </xdr:nvSpPr>
      <xdr:spPr>
        <a:xfrm>
          <a:off x="19494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59</xdr:row>
      <xdr:rowOff>10177</xdr:rowOff>
    </xdr:from>
    <xdr:ext cx="249299" cy="259045"/>
    <xdr:sp macro="" textlink="">
      <xdr:nvSpPr>
        <xdr:cNvPr id="833" name="テキスト ボックス 832"/>
        <xdr:cNvSpPr txBox="1"/>
      </xdr:nvSpPr>
      <xdr:spPr>
        <a:xfrm>
          <a:off x="19420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88900</xdr:rowOff>
    </xdr:from>
    <xdr:to>
      <xdr:col>27</xdr:col>
      <xdr:colOff>161925</xdr:colOff>
      <xdr:row>59</xdr:row>
      <xdr:rowOff>19050</xdr:rowOff>
    </xdr:to>
    <xdr:sp macro="" textlink="">
      <xdr:nvSpPr>
        <xdr:cNvPr id="834" name="円/楕円 833"/>
        <xdr:cNvSpPr/>
      </xdr:nvSpPr>
      <xdr:spPr>
        <a:xfrm>
          <a:off x="186055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59</xdr:row>
      <xdr:rowOff>10177</xdr:rowOff>
    </xdr:from>
    <xdr:ext cx="249299" cy="259045"/>
    <xdr:sp macro="" textlink="">
      <xdr:nvSpPr>
        <xdr:cNvPr id="835" name="テキスト ボックス 834"/>
        <xdr:cNvSpPr txBox="1"/>
      </xdr:nvSpPr>
      <xdr:spPr>
        <a:xfrm>
          <a:off x="18531649" y="10125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36" name="正方形/長方形 835"/>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37" name="正方形/長方形 836"/>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38" name="テキスト ボックス 837"/>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indent="0" defTabSz="914400" eaLnBrk="1" fontAlgn="auto" latinLnBrk="0" hangingPunct="1">
            <a:lnSpc>
              <a:spcPct val="100000"/>
            </a:lnSpc>
            <a:spcBef>
              <a:spcPts val="0"/>
            </a:spcBef>
            <a:spcAft>
              <a:spcPts val="0"/>
            </a:spcAft>
            <a:buClrTx/>
            <a:buSzTx/>
            <a:buFontTx/>
            <a:buNone/>
            <a:tabLst/>
            <a:defRPr/>
          </a:pPr>
          <a:r>
            <a:rPr lang="ja-JP" altLang="en-US" sz="1000">
              <a:solidFill>
                <a:schemeClr val="dk1"/>
              </a:solidFill>
              <a:effectLst/>
              <a:latin typeface="+mn-lt"/>
              <a:ea typeface="+mn-ea"/>
              <a:cs typeface="+mn-cs"/>
            </a:rPr>
            <a:t>　</a:t>
          </a:r>
          <a:r>
            <a:rPr lang="ja-JP" altLang="ja-JP" sz="900">
              <a:solidFill>
                <a:schemeClr val="dk1"/>
              </a:solidFill>
              <a:effectLst/>
              <a:latin typeface="+mn-lt"/>
              <a:ea typeface="+mn-ea"/>
              <a:cs typeface="+mn-cs"/>
            </a:rPr>
            <a:t>総務費は、住民一人当たり６１，０８５円となっており、前年度から３２，００６円減少し、類似団体平均を下回っている。主な要因としては、市役所庁舎整備事業８５３百万円、基金積立金２９８百万円、旧天王庁舎解体事業６５百万円といった臨時的支出の減によるものである。今後、合併特例事業債を活用した公共施設整備事業を予定しているため、コストが大きく増加すると見込まれる</a:t>
          </a:r>
          <a:r>
            <a:rPr lang="ja-JP" altLang="en-US" sz="900">
              <a:solidFill>
                <a:schemeClr val="dk1"/>
              </a:solidFill>
              <a:effectLst/>
              <a:latin typeface="+mn-lt"/>
              <a:ea typeface="+mn-ea"/>
              <a:cs typeface="+mn-cs"/>
            </a:rPr>
            <a:t>が、</a:t>
          </a:r>
          <a:r>
            <a:rPr lang="ja-JP" altLang="ja-JP" sz="900">
              <a:solidFill>
                <a:schemeClr val="dk1"/>
              </a:solidFill>
              <a:effectLst/>
              <a:latin typeface="+mn-lt"/>
              <a:ea typeface="+mn-ea"/>
              <a:cs typeface="+mn-cs"/>
            </a:rPr>
            <a:t>引き続き、厳しい財政状況を踏まえつつ</a:t>
          </a:r>
          <a:r>
            <a:rPr lang="ja-JP" altLang="en-US" sz="900">
              <a:solidFill>
                <a:schemeClr val="dk1"/>
              </a:solidFill>
              <a:effectLst/>
              <a:latin typeface="+mn-lt"/>
              <a:ea typeface="+mn-ea"/>
              <a:cs typeface="+mn-cs"/>
            </a:rPr>
            <a:t>公共施設整備</a:t>
          </a:r>
          <a:r>
            <a:rPr lang="ja-JP" altLang="ja-JP" sz="900">
              <a:solidFill>
                <a:schemeClr val="dk1"/>
              </a:solidFill>
              <a:effectLst/>
              <a:latin typeface="+mn-lt"/>
              <a:ea typeface="+mn-ea"/>
              <a:cs typeface="+mn-cs"/>
            </a:rPr>
            <a:t>事業の量を縮小することでコスト削減に取り組んでいく。</a:t>
          </a:r>
        </a:p>
        <a:p>
          <a:r>
            <a:rPr lang="ja-JP" altLang="ja-JP" sz="900">
              <a:solidFill>
                <a:schemeClr val="dk1"/>
              </a:solidFill>
              <a:effectLst/>
              <a:latin typeface="+mn-lt"/>
              <a:ea typeface="+mn-ea"/>
              <a:cs typeface="+mn-cs"/>
            </a:rPr>
            <a:t>　民生費は、住民一人当たり１６２，５２２円となっており、前年度から１４，７１２円増加したものの、類似団体平均を下回っている。主な要因としては、臨時福祉給付金事業１１４百万円、介護施設整備に係る補助金１４２百万円、福祉医療費の対象拡大による３４百万円といった、ソフト面での事業費増加に加え、放課後児童クラブ施設整備９１百万円、児童館改築３５百万円といった、ハード面での事業費増加も大きく影響している。民生費のハード事業は今後も支出が予定されていることから、コストは増加すると見込まれる</a:t>
          </a:r>
          <a:r>
            <a:rPr lang="ja-JP" altLang="en-US" sz="900">
              <a:solidFill>
                <a:schemeClr val="dk1"/>
              </a:solidFill>
              <a:effectLst/>
              <a:latin typeface="+mn-lt"/>
              <a:ea typeface="+mn-ea"/>
              <a:cs typeface="+mn-cs"/>
            </a:rPr>
            <a:t>が、引き続き、厳しい財政状況を踏まえつつハード事業の量を縮小することでコスト削減に取り組んでいく。</a:t>
          </a:r>
          <a:endParaRPr lang="ja-JP" altLang="ja-JP" sz="900">
            <a:solidFill>
              <a:schemeClr val="dk1"/>
            </a:solidFill>
            <a:effectLst/>
            <a:latin typeface="+mn-lt"/>
            <a:ea typeface="+mn-ea"/>
            <a:cs typeface="+mn-cs"/>
          </a:endParaRPr>
        </a:p>
        <a:p>
          <a:r>
            <a:rPr lang="ja-JP" altLang="ja-JP" sz="900">
              <a:solidFill>
                <a:schemeClr val="dk1"/>
              </a:solidFill>
              <a:effectLst/>
              <a:latin typeface="+mn-lt"/>
              <a:ea typeface="+mn-ea"/>
              <a:cs typeface="+mn-cs"/>
            </a:rPr>
            <a:t>　商工費は、住民一人当たり１９，４８４円となっており、前年度から８，４８７円増加し、類似団体平均を上回っている。主な要因としては、企業誘致事業１９５百万円、道の駅ＥＶ充電施設整備１９百万円、天王ふれあい交流センター改修事業１５３百万円などの増によるものである。このうち企業誘致事業</a:t>
          </a:r>
          <a:r>
            <a:rPr lang="ja-JP" altLang="en-US" sz="900">
              <a:solidFill>
                <a:schemeClr val="dk1"/>
              </a:solidFill>
              <a:effectLst/>
              <a:latin typeface="+mn-lt"/>
              <a:ea typeface="+mn-ea"/>
              <a:cs typeface="+mn-cs"/>
            </a:rPr>
            <a:t>では</a:t>
          </a:r>
          <a:r>
            <a:rPr lang="ja-JP" altLang="ja-JP" sz="900">
              <a:solidFill>
                <a:schemeClr val="dk1"/>
              </a:solidFill>
              <a:effectLst/>
              <a:latin typeface="+mn-lt"/>
              <a:ea typeface="+mn-ea"/>
              <a:cs typeface="+mn-cs"/>
            </a:rPr>
            <a:t>、</a:t>
          </a:r>
          <a:r>
            <a:rPr lang="ja-JP" altLang="en-US" sz="900">
              <a:solidFill>
                <a:schemeClr val="dk1"/>
              </a:solidFill>
              <a:effectLst/>
              <a:latin typeface="+mn-lt"/>
              <a:ea typeface="+mn-ea"/>
              <a:cs typeface="+mn-cs"/>
            </a:rPr>
            <a:t>設備投資への助成金について</a:t>
          </a:r>
          <a:r>
            <a:rPr lang="ja-JP" altLang="ja-JP" sz="900">
              <a:solidFill>
                <a:schemeClr val="dk1"/>
              </a:solidFill>
              <a:effectLst/>
              <a:latin typeface="+mn-lt"/>
              <a:ea typeface="+mn-ea"/>
              <a:cs typeface="+mn-cs"/>
            </a:rPr>
            <a:t>今後も同規模の支出を予定しており、コストは高い値で推移していくと見込まれる</a:t>
          </a:r>
          <a:r>
            <a:rPr lang="ja-JP" altLang="en-US" sz="900">
              <a:solidFill>
                <a:schemeClr val="dk1"/>
              </a:solidFill>
              <a:effectLst/>
              <a:latin typeface="+mn-lt"/>
              <a:ea typeface="+mn-ea"/>
              <a:cs typeface="+mn-cs"/>
            </a:rPr>
            <a:t>が、その継続可能性については、厳しい財政状況を踏まえつつ見直しを実施し、将来的なコスト抑制に努めていく。</a:t>
          </a:r>
          <a:endParaRPr lang="en-US" altLang="ja-JP" sz="900">
            <a:solidFill>
              <a:schemeClr val="dk1"/>
            </a:solidFill>
            <a:effectLst/>
            <a:latin typeface="+mn-lt"/>
            <a:ea typeface="+mn-ea"/>
            <a:cs typeface="+mn-cs"/>
          </a:endParaRPr>
        </a:p>
        <a:p>
          <a:pPr marL="0" marR="0" indent="0" defTabSz="914400" eaLnBrk="1" fontAlgn="auto" latinLnBrk="0" hangingPunct="1">
            <a:lnSpc>
              <a:spcPct val="100000"/>
            </a:lnSpc>
            <a:spcBef>
              <a:spcPts val="0"/>
            </a:spcBef>
            <a:spcAft>
              <a:spcPts val="0"/>
            </a:spcAft>
            <a:buClrTx/>
            <a:buSzTx/>
            <a:buFontTx/>
            <a:buNone/>
            <a:tabLst/>
            <a:defRPr/>
          </a:pPr>
          <a:r>
            <a:rPr lang="ja-JP" altLang="en-US" sz="900">
              <a:solidFill>
                <a:schemeClr val="dk1"/>
              </a:solidFill>
              <a:effectLst/>
              <a:latin typeface="+mn-lt"/>
              <a:ea typeface="+mn-ea"/>
              <a:cs typeface="+mn-cs"/>
            </a:rPr>
            <a:t>　消防</a:t>
          </a:r>
          <a:r>
            <a:rPr lang="ja-JP" altLang="ja-JP" sz="900">
              <a:solidFill>
                <a:schemeClr val="dk1"/>
              </a:solidFill>
              <a:effectLst/>
              <a:latin typeface="+mn-lt"/>
              <a:ea typeface="+mn-ea"/>
              <a:cs typeface="+mn-cs"/>
            </a:rPr>
            <a:t>費は、住民一人当たり</a:t>
          </a:r>
          <a:r>
            <a:rPr lang="ja-JP" altLang="en-US" sz="900">
              <a:solidFill>
                <a:schemeClr val="dk1"/>
              </a:solidFill>
              <a:effectLst/>
              <a:latin typeface="+mn-lt"/>
              <a:ea typeface="+mn-ea"/>
              <a:cs typeface="+mn-cs"/>
            </a:rPr>
            <a:t>３２</a:t>
          </a:r>
          <a:r>
            <a:rPr lang="ja-JP" altLang="ja-JP" sz="900">
              <a:solidFill>
                <a:schemeClr val="dk1"/>
              </a:solidFill>
              <a:effectLst/>
              <a:latin typeface="+mn-lt"/>
              <a:ea typeface="+mn-ea"/>
              <a:cs typeface="+mn-cs"/>
            </a:rPr>
            <a:t>，</a:t>
          </a:r>
          <a:r>
            <a:rPr lang="ja-JP" altLang="en-US" sz="900">
              <a:solidFill>
                <a:schemeClr val="dk1"/>
              </a:solidFill>
              <a:effectLst/>
              <a:latin typeface="+mn-lt"/>
              <a:ea typeface="+mn-ea"/>
              <a:cs typeface="+mn-cs"/>
            </a:rPr>
            <a:t>８３６</a:t>
          </a:r>
          <a:r>
            <a:rPr lang="ja-JP" altLang="ja-JP" sz="900">
              <a:solidFill>
                <a:schemeClr val="dk1"/>
              </a:solidFill>
              <a:effectLst/>
              <a:latin typeface="+mn-lt"/>
              <a:ea typeface="+mn-ea"/>
              <a:cs typeface="+mn-cs"/>
            </a:rPr>
            <a:t>円となっており、前年度から</a:t>
          </a:r>
          <a:r>
            <a:rPr lang="ja-JP" altLang="en-US" sz="900">
              <a:solidFill>
                <a:schemeClr val="dk1"/>
              </a:solidFill>
              <a:effectLst/>
              <a:latin typeface="+mn-lt"/>
              <a:ea typeface="+mn-ea"/>
              <a:cs typeface="+mn-cs"/>
            </a:rPr>
            <a:t>１</a:t>
          </a:r>
          <a:r>
            <a:rPr lang="ja-JP" altLang="ja-JP" sz="900">
              <a:solidFill>
                <a:schemeClr val="dk1"/>
              </a:solidFill>
              <a:effectLst/>
              <a:latin typeface="+mn-lt"/>
              <a:ea typeface="+mn-ea"/>
              <a:cs typeface="+mn-cs"/>
            </a:rPr>
            <a:t>，</a:t>
          </a:r>
          <a:r>
            <a:rPr lang="ja-JP" altLang="en-US" sz="900">
              <a:solidFill>
                <a:schemeClr val="dk1"/>
              </a:solidFill>
              <a:effectLst/>
              <a:latin typeface="+mn-lt"/>
              <a:ea typeface="+mn-ea"/>
              <a:cs typeface="+mn-cs"/>
            </a:rPr>
            <a:t>００８</a:t>
          </a:r>
          <a:r>
            <a:rPr lang="ja-JP" altLang="ja-JP" sz="900">
              <a:solidFill>
                <a:schemeClr val="dk1"/>
              </a:solidFill>
              <a:effectLst/>
              <a:latin typeface="+mn-lt"/>
              <a:ea typeface="+mn-ea"/>
              <a:cs typeface="+mn-cs"/>
            </a:rPr>
            <a:t>円増加し、類似団体平均を</a:t>
          </a:r>
          <a:r>
            <a:rPr lang="ja-JP" altLang="en-US" sz="900">
              <a:solidFill>
                <a:schemeClr val="dk1"/>
              </a:solidFill>
              <a:effectLst/>
              <a:latin typeface="+mn-lt"/>
              <a:ea typeface="+mn-ea"/>
              <a:cs typeface="+mn-cs"/>
            </a:rPr>
            <a:t>大きく</a:t>
          </a:r>
          <a:r>
            <a:rPr lang="ja-JP" altLang="ja-JP" sz="900">
              <a:solidFill>
                <a:schemeClr val="dk1"/>
              </a:solidFill>
              <a:effectLst/>
              <a:latin typeface="+mn-lt"/>
              <a:ea typeface="+mn-ea"/>
              <a:cs typeface="+mn-cs"/>
            </a:rPr>
            <a:t>上回っている。主な要因としては、</a:t>
          </a:r>
          <a:r>
            <a:rPr lang="ja-JP" altLang="en-US" sz="900">
              <a:solidFill>
                <a:schemeClr val="dk1"/>
              </a:solidFill>
              <a:effectLst/>
              <a:latin typeface="+mn-lt"/>
              <a:ea typeface="+mn-ea"/>
              <a:cs typeface="+mn-cs"/>
            </a:rPr>
            <a:t>公会計整備事業の実施に係る一部事務組合負担金６１百万円の増などによるものである。今後、平成２８年度まで実施してきた防災行政無線デジタル化更新事業の終了に伴い、コストは減少すると見込まれるが、各種事業の見直しを継続して実施していく中で更なるコスト削減の余地がないか検証に努めていく。</a:t>
          </a:r>
          <a:endParaRPr lang="ja-JP" altLang="ja-JP" sz="1050">
            <a:effectLst/>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秋田県潟上市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ja-JP" sz="900">
              <a:solidFill>
                <a:schemeClr val="dk1"/>
              </a:solidFill>
              <a:effectLst/>
              <a:latin typeface="+mn-lt"/>
              <a:ea typeface="+mn-ea"/>
              <a:cs typeface="+mn-cs"/>
            </a:rPr>
            <a:t>・財政調整基金について、平成２８年度では１８２百万円の積立て及び３５０百万円の取崩しを行い、年度末残高は２，２</a:t>
          </a:r>
          <a:r>
            <a:rPr lang="ja-JP" altLang="en-US" sz="900">
              <a:solidFill>
                <a:schemeClr val="dk1"/>
              </a:solidFill>
              <a:effectLst/>
              <a:latin typeface="+mn-lt"/>
              <a:ea typeface="+mn-ea"/>
              <a:cs typeface="+mn-cs"/>
            </a:rPr>
            <a:t>９</a:t>
          </a:r>
          <a:r>
            <a:rPr lang="ja-JP" altLang="ja-JP" sz="900">
              <a:solidFill>
                <a:schemeClr val="dk1"/>
              </a:solidFill>
              <a:effectLst/>
              <a:latin typeface="+mn-lt"/>
              <a:ea typeface="+mn-ea"/>
              <a:cs typeface="+mn-cs"/>
            </a:rPr>
            <a:t>８百万円（前年度比</a:t>
          </a:r>
          <a:r>
            <a:rPr lang="ja-JP" altLang="en-US" sz="900">
              <a:solidFill>
                <a:schemeClr val="dk1"/>
              </a:solidFill>
              <a:effectLst/>
              <a:latin typeface="+mn-lt"/>
              <a:ea typeface="+mn-ea"/>
              <a:cs typeface="+mn-cs"/>
            </a:rPr>
            <a:t>９３．２</a:t>
          </a:r>
          <a:r>
            <a:rPr lang="ja-JP" altLang="ja-JP" sz="900">
              <a:solidFill>
                <a:schemeClr val="dk1"/>
              </a:solidFill>
              <a:effectLst/>
              <a:latin typeface="+mn-lt"/>
              <a:ea typeface="+mn-ea"/>
              <a:cs typeface="+mn-cs"/>
            </a:rPr>
            <a:t>％）、標準財政規模比は２４．０２％となった。今後</a:t>
          </a:r>
          <a:r>
            <a:rPr lang="ja-JP" altLang="en-US" sz="900">
              <a:solidFill>
                <a:schemeClr val="dk1"/>
              </a:solidFill>
              <a:effectLst/>
              <a:latin typeface="+mn-lt"/>
              <a:ea typeface="+mn-ea"/>
              <a:cs typeface="+mn-cs"/>
            </a:rPr>
            <a:t>も、</a:t>
          </a:r>
          <a:r>
            <a:rPr lang="ja-JP" altLang="ja-JP" sz="900">
              <a:solidFill>
                <a:schemeClr val="dk1"/>
              </a:solidFill>
              <a:effectLst/>
              <a:latin typeface="+mn-lt"/>
              <a:ea typeface="+mn-ea"/>
              <a:cs typeface="+mn-cs"/>
            </a:rPr>
            <a:t>財政調整基金</a:t>
          </a:r>
          <a:r>
            <a:rPr lang="ja-JP" altLang="en-US" sz="900">
              <a:solidFill>
                <a:schemeClr val="dk1"/>
              </a:solidFill>
              <a:effectLst/>
              <a:latin typeface="+mn-lt"/>
              <a:ea typeface="+mn-ea"/>
              <a:cs typeface="+mn-cs"/>
            </a:rPr>
            <a:t>の経常的な</a:t>
          </a:r>
          <a:r>
            <a:rPr lang="ja-JP" altLang="ja-JP" sz="900">
              <a:solidFill>
                <a:schemeClr val="dk1"/>
              </a:solidFill>
              <a:effectLst/>
              <a:latin typeface="+mn-lt"/>
              <a:ea typeface="+mn-ea"/>
              <a:cs typeface="+mn-cs"/>
            </a:rPr>
            <a:t>活用</a:t>
          </a:r>
          <a:r>
            <a:rPr lang="ja-JP" altLang="en-US" sz="900">
              <a:solidFill>
                <a:schemeClr val="dk1"/>
              </a:solidFill>
              <a:effectLst/>
              <a:latin typeface="+mn-lt"/>
              <a:ea typeface="+mn-ea"/>
              <a:cs typeface="+mn-cs"/>
            </a:rPr>
            <a:t>を予定</a:t>
          </a:r>
          <a:r>
            <a:rPr lang="ja-JP" altLang="ja-JP" sz="900">
              <a:solidFill>
                <a:schemeClr val="dk1"/>
              </a:solidFill>
              <a:effectLst/>
              <a:latin typeface="+mn-lt"/>
              <a:ea typeface="+mn-ea"/>
              <a:cs typeface="+mn-cs"/>
            </a:rPr>
            <a:t>してい</a:t>
          </a:r>
          <a:r>
            <a:rPr lang="ja-JP" altLang="en-US" sz="900">
              <a:solidFill>
                <a:schemeClr val="dk1"/>
              </a:solidFill>
              <a:effectLst/>
              <a:latin typeface="+mn-lt"/>
              <a:ea typeface="+mn-ea"/>
              <a:cs typeface="+mn-cs"/>
            </a:rPr>
            <a:t>るが、歳出の抑制などにより積立てを着実に実施することで財政の健全化に努めていく。</a:t>
          </a:r>
          <a:endParaRPr lang="en-US" altLang="ja-JP" sz="900">
            <a:solidFill>
              <a:schemeClr val="dk1"/>
            </a:solidFill>
            <a:effectLst/>
            <a:latin typeface="+mn-lt"/>
            <a:ea typeface="+mn-ea"/>
            <a:cs typeface="+mn-cs"/>
          </a:endParaRPr>
        </a:p>
        <a:p>
          <a:r>
            <a:rPr lang="ja-JP" altLang="ja-JP" sz="900">
              <a:solidFill>
                <a:schemeClr val="dk1"/>
              </a:solidFill>
              <a:effectLst/>
              <a:latin typeface="+mn-lt"/>
              <a:ea typeface="+mn-ea"/>
              <a:cs typeface="+mn-cs"/>
            </a:rPr>
            <a:t>・実質収支について、平成２７年度実質収支８４２百万円、平成２８年度実質収支６５５百万円により、単年度収支は△１８７百万円となった。</a:t>
          </a:r>
          <a:r>
            <a:rPr lang="ja-JP" altLang="en-US" sz="900">
              <a:solidFill>
                <a:schemeClr val="dk1"/>
              </a:solidFill>
              <a:effectLst/>
              <a:latin typeface="+mn-lt"/>
              <a:ea typeface="+mn-ea"/>
              <a:cs typeface="+mn-cs"/>
            </a:rPr>
            <a:t>この減少</a:t>
          </a:r>
          <a:r>
            <a:rPr lang="ja-JP" altLang="ja-JP" sz="900">
              <a:solidFill>
                <a:schemeClr val="dk1"/>
              </a:solidFill>
              <a:effectLst/>
              <a:latin typeface="+mn-lt"/>
              <a:ea typeface="+mn-ea"/>
              <a:cs typeface="+mn-cs"/>
            </a:rPr>
            <a:t>要因としては、</a:t>
          </a:r>
          <a:r>
            <a:rPr lang="ja-JP" altLang="en-US" sz="900">
              <a:solidFill>
                <a:schemeClr val="dk1"/>
              </a:solidFill>
              <a:effectLst/>
              <a:latin typeface="+mn-lt"/>
              <a:ea typeface="+mn-ea"/>
              <a:cs typeface="+mn-cs"/>
            </a:rPr>
            <a:t>平成２５年度からの継続事業であった新庁舎整備事業が平成２７年度で終了し、充当財源であった地方債が前年度比で減少したことに伴って、歳入歳出差引額が前年度比で減少したこと</a:t>
          </a:r>
          <a:r>
            <a:rPr lang="ja-JP" altLang="ja-JP" sz="900">
              <a:solidFill>
                <a:schemeClr val="dk1"/>
              </a:solidFill>
              <a:effectLst/>
              <a:latin typeface="+mn-lt"/>
              <a:ea typeface="+mn-ea"/>
              <a:cs typeface="+mn-cs"/>
            </a:rPr>
            <a:t>による</a:t>
          </a:r>
          <a:r>
            <a:rPr lang="ja-JP" altLang="en-US" sz="900">
              <a:solidFill>
                <a:schemeClr val="dk1"/>
              </a:solidFill>
              <a:effectLst/>
              <a:latin typeface="+mn-lt"/>
              <a:ea typeface="+mn-ea"/>
              <a:cs typeface="+mn-cs"/>
            </a:rPr>
            <a:t>ものであ</a:t>
          </a:r>
          <a:r>
            <a:rPr lang="ja-JP" altLang="ja-JP" sz="900">
              <a:solidFill>
                <a:schemeClr val="dk1"/>
              </a:solidFill>
              <a:effectLst/>
              <a:latin typeface="+mn-lt"/>
              <a:ea typeface="+mn-ea"/>
              <a:cs typeface="+mn-cs"/>
            </a:rPr>
            <a:t>る。</a:t>
          </a:r>
        </a:p>
        <a:p>
          <a:r>
            <a:rPr lang="ja-JP" altLang="ja-JP" sz="900">
              <a:solidFill>
                <a:schemeClr val="dk1"/>
              </a:solidFill>
              <a:effectLst/>
              <a:latin typeface="+mn-lt"/>
              <a:ea typeface="+mn-ea"/>
              <a:cs typeface="+mn-cs"/>
            </a:rPr>
            <a:t>・実質単年度収支について、単年度収支△１８７百万円、地方債の繰上償還金２４５百万円、財政調整基金積立金１８２百万円、基金取崩し額３５０百万円により△１１０百万円となり、前年度から８．４８ポイント低下して△１．１５％となった。</a:t>
          </a:r>
          <a:r>
            <a:rPr lang="ja-JP" altLang="en-US" sz="900">
              <a:solidFill>
                <a:schemeClr val="dk1"/>
              </a:solidFill>
              <a:effectLst/>
              <a:latin typeface="+mn-lt"/>
              <a:ea typeface="+mn-ea"/>
              <a:cs typeface="+mn-cs"/>
            </a:rPr>
            <a:t>今後も、財政調整基金の</a:t>
          </a:r>
          <a:r>
            <a:rPr lang="ja-JP" altLang="ja-JP" sz="900">
              <a:solidFill>
                <a:schemeClr val="dk1"/>
              </a:solidFill>
              <a:effectLst/>
              <a:latin typeface="+mn-lt"/>
              <a:ea typeface="+mn-ea"/>
              <a:cs typeface="+mn-cs"/>
            </a:rPr>
            <a:t>経常的な活用を予定しているが、</a:t>
          </a:r>
          <a:r>
            <a:rPr lang="ja-JP" altLang="en-US" sz="900">
              <a:solidFill>
                <a:schemeClr val="dk1"/>
              </a:solidFill>
              <a:effectLst/>
              <a:latin typeface="+mn-lt"/>
              <a:ea typeface="+mn-ea"/>
              <a:cs typeface="+mn-cs"/>
            </a:rPr>
            <a:t>基金の</a:t>
          </a:r>
          <a:r>
            <a:rPr lang="ja-JP" altLang="ja-JP" sz="900">
              <a:solidFill>
                <a:schemeClr val="dk1"/>
              </a:solidFill>
              <a:effectLst/>
              <a:latin typeface="+mn-lt"/>
              <a:ea typeface="+mn-ea"/>
              <a:cs typeface="+mn-cs"/>
            </a:rPr>
            <a:t>積立て</a:t>
          </a:r>
          <a:r>
            <a:rPr lang="ja-JP" altLang="en-US" sz="900">
              <a:solidFill>
                <a:schemeClr val="dk1"/>
              </a:solidFill>
              <a:effectLst/>
              <a:latin typeface="+mn-lt"/>
              <a:ea typeface="+mn-ea"/>
              <a:cs typeface="+mn-cs"/>
            </a:rPr>
            <a:t>や繰上償還を着実に実施することで、財政の健全化に努めていく。</a:t>
          </a:r>
          <a:endParaRPr lang="ja-JP" altLang="ja-JP" sz="900">
            <a:effectLst/>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秋田県潟上市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平成２８年度において、</a:t>
          </a:r>
          <a:r>
            <a:rPr kumimoji="1" lang="ja-JP" altLang="ja-JP" sz="1100">
              <a:solidFill>
                <a:schemeClr val="dk1"/>
              </a:solidFill>
              <a:effectLst/>
              <a:latin typeface="+mn-lt"/>
              <a:ea typeface="+mn-ea"/>
              <a:cs typeface="+mn-cs"/>
            </a:rPr>
            <a:t>赤字額はすべての会計において発生せず、連結実質赤字比率</a:t>
          </a:r>
          <a:r>
            <a:rPr kumimoji="1" lang="ja-JP" altLang="en-US" sz="1100">
              <a:solidFill>
                <a:schemeClr val="dk1"/>
              </a:solidFill>
              <a:effectLst/>
              <a:latin typeface="+mn-lt"/>
              <a:ea typeface="+mn-ea"/>
              <a:cs typeface="+mn-cs"/>
            </a:rPr>
            <a:t>はない</a:t>
          </a:r>
          <a:r>
            <a:rPr kumimoji="1" lang="ja-JP" altLang="ja-JP" sz="1100">
              <a:solidFill>
                <a:schemeClr val="dk1"/>
              </a:solidFill>
              <a:effectLst/>
              <a:latin typeface="+mn-lt"/>
              <a:ea typeface="+mn-ea"/>
              <a:cs typeface="+mn-cs"/>
            </a:rPr>
            <a:t>。</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・水道事業会計について、比率の上昇要因は、分母にあたる標準財政規模が普通交付税の減などにより減少したことに加え、分子にあたる資金剰余額が流動資産の増により増加したことによるものである。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・国民健康保険事業特別会計について、</a:t>
          </a:r>
          <a:r>
            <a:rPr kumimoji="1" lang="ja-JP" altLang="ja-JP" sz="1100">
              <a:solidFill>
                <a:schemeClr val="dk1"/>
              </a:solidFill>
              <a:effectLst/>
              <a:latin typeface="+mn-lt"/>
              <a:ea typeface="+mn-ea"/>
              <a:cs typeface="+mn-cs"/>
            </a:rPr>
            <a:t>比率の上昇要因は、</a:t>
          </a:r>
          <a:r>
            <a:rPr kumimoji="1" lang="ja-JP" altLang="en-US" sz="1100">
              <a:solidFill>
                <a:schemeClr val="dk1"/>
              </a:solidFill>
              <a:effectLst/>
              <a:latin typeface="+mn-lt"/>
              <a:ea typeface="+mn-ea"/>
              <a:cs typeface="+mn-cs"/>
            </a:rPr>
            <a:t>被保険者等療養給付費等が前年度から減少したことによるものである。</a:t>
          </a:r>
          <a:endParaRPr lang="ja-JP" altLang="ja-JP" sz="1400">
            <a:effectLst/>
          </a:endParaRPr>
        </a:p>
        <a:p>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介護保険</a:t>
          </a:r>
          <a:r>
            <a:rPr kumimoji="1" lang="ja-JP" altLang="ja-JP" sz="1100">
              <a:solidFill>
                <a:schemeClr val="dk1"/>
              </a:solidFill>
              <a:effectLst/>
              <a:latin typeface="+mn-lt"/>
              <a:ea typeface="+mn-ea"/>
              <a:cs typeface="+mn-cs"/>
            </a:rPr>
            <a:t>事業</a:t>
          </a:r>
          <a:r>
            <a:rPr kumimoji="1" lang="ja-JP" altLang="en-US" sz="1100">
              <a:solidFill>
                <a:schemeClr val="dk1"/>
              </a:solidFill>
              <a:effectLst/>
              <a:latin typeface="+mn-lt"/>
              <a:ea typeface="+mn-ea"/>
              <a:cs typeface="+mn-cs"/>
            </a:rPr>
            <a:t>特別</a:t>
          </a:r>
          <a:r>
            <a:rPr kumimoji="1" lang="ja-JP" altLang="ja-JP" sz="1100">
              <a:solidFill>
                <a:schemeClr val="dk1"/>
              </a:solidFill>
              <a:effectLst/>
              <a:latin typeface="+mn-lt"/>
              <a:ea typeface="+mn-ea"/>
              <a:cs typeface="+mn-cs"/>
            </a:rPr>
            <a:t>会計について、</a:t>
          </a:r>
          <a:r>
            <a:rPr kumimoji="1" lang="ja-JP" altLang="en-US" sz="1100">
              <a:solidFill>
                <a:schemeClr val="dk1"/>
              </a:solidFill>
              <a:effectLst/>
              <a:latin typeface="+mn-lt"/>
              <a:ea typeface="+mn-ea"/>
              <a:cs typeface="+mn-cs"/>
            </a:rPr>
            <a:t>比率の上昇</a:t>
          </a:r>
          <a:r>
            <a:rPr kumimoji="1" lang="ja-JP" altLang="ja-JP" sz="1100">
              <a:solidFill>
                <a:schemeClr val="dk1"/>
              </a:solidFill>
              <a:effectLst/>
              <a:latin typeface="+mn-lt"/>
              <a:ea typeface="+mn-ea"/>
              <a:cs typeface="+mn-cs"/>
            </a:rPr>
            <a:t>要因は、</a:t>
          </a:r>
          <a:r>
            <a:rPr kumimoji="1" lang="ja-JP" altLang="en-US" sz="1100">
              <a:solidFill>
                <a:schemeClr val="dk1"/>
              </a:solidFill>
              <a:effectLst/>
              <a:latin typeface="+mn-lt"/>
              <a:ea typeface="+mn-ea"/>
              <a:cs typeface="+mn-cs"/>
            </a:rPr>
            <a:t>介護サービス給付費</a:t>
          </a:r>
          <a:r>
            <a:rPr kumimoji="1" lang="ja-JP" altLang="ja-JP" sz="1100">
              <a:solidFill>
                <a:schemeClr val="dk1"/>
              </a:solidFill>
              <a:effectLst/>
              <a:latin typeface="+mn-lt"/>
              <a:ea typeface="+mn-ea"/>
              <a:cs typeface="+mn-cs"/>
            </a:rPr>
            <a:t>の</a:t>
          </a:r>
          <a:r>
            <a:rPr kumimoji="1" lang="ja-JP" altLang="en-US" sz="1100">
              <a:solidFill>
                <a:schemeClr val="dk1"/>
              </a:solidFill>
              <a:effectLst/>
              <a:latin typeface="+mn-lt"/>
              <a:ea typeface="+mn-ea"/>
              <a:cs typeface="+mn-cs"/>
            </a:rPr>
            <a:t>支出が予算額を大きく下回ったこと</a:t>
          </a:r>
          <a:r>
            <a:rPr kumimoji="1" lang="ja-JP" altLang="ja-JP" sz="1100">
              <a:solidFill>
                <a:schemeClr val="dk1"/>
              </a:solidFill>
              <a:effectLst/>
              <a:latin typeface="+mn-lt"/>
              <a:ea typeface="+mn-ea"/>
              <a:cs typeface="+mn-cs"/>
            </a:rPr>
            <a:t>によるもので</a:t>
          </a:r>
          <a:r>
            <a:rPr kumimoji="1" lang="ja-JP" altLang="en-US" sz="1100">
              <a:solidFill>
                <a:schemeClr val="dk1"/>
              </a:solidFill>
              <a:effectLst/>
              <a:latin typeface="+mn-lt"/>
              <a:ea typeface="+mn-ea"/>
              <a:cs typeface="+mn-cs"/>
            </a:rPr>
            <a:t>あ</a:t>
          </a:r>
          <a:r>
            <a:rPr kumimoji="1" lang="ja-JP" altLang="ja-JP" sz="1100" b="0" i="0" baseline="0">
              <a:solidFill>
                <a:schemeClr val="dk1"/>
              </a:solidFill>
              <a:effectLst/>
              <a:latin typeface="+mn-lt"/>
              <a:ea typeface="+mn-ea"/>
              <a:cs typeface="+mn-cs"/>
            </a:rPr>
            <a:t>る。</a:t>
          </a:r>
          <a:endParaRPr kumimoji="1" lang="en-US" altLang="ja-JP" sz="1100" b="0" i="0" baseline="0">
            <a:solidFill>
              <a:schemeClr val="dk1"/>
            </a:solidFill>
            <a:effectLst/>
            <a:latin typeface="+mn-lt"/>
            <a:ea typeface="+mn-ea"/>
            <a:cs typeface="+mn-cs"/>
          </a:endParaRPr>
        </a:p>
        <a:p>
          <a:r>
            <a:rPr lang="ja-JP" altLang="en-US" sz="1100">
              <a:effectLst/>
            </a:rPr>
            <a:t>・今後も、歳入額に見合った事業展開を図り、引き続き赤字額が発生しないよう健全な財政運営に努めていく。</a:t>
          </a:r>
          <a:endParaRPr lang="ja-JP" altLang="ja-JP" sz="1100">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16285713</v>
      </c>
      <c r="BO4" s="381"/>
      <c r="BP4" s="381"/>
      <c r="BQ4" s="381"/>
      <c r="BR4" s="381"/>
      <c r="BS4" s="381"/>
      <c r="BT4" s="381"/>
      <c r="BU4" s="382"/>
      <c r="BV4" s="380">
        <v>16945528</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6.8</v>
      </c>
      <c r="CU4" s="387"/>
      <c r="CV4" s="387"/>
      <c r="CW4" s="387"/>
      <c r="CX4" s="387"/>
      <c r="CY4" s="387"/>
      <c r="CZ4" s="387"/>
      <c r="DA4" s="388"/>
      <c r="DB4" s="386">
        <v>8.6</v>
      </c>
      <c r="DC4" s="387"/>
      <c r="DD4" s="387"/>
      <c r="DE4" s="387"/>
      <c r="DF4" s="387"/>
      <c r="DG4" s="387"/>
      <c r="DH4" s="387"/>
      <c r="DI4" s="388"/>
      <c r="DJ4" s="139"/>
      <c r="DK4" s="139"/>
      <c r="DL4" s="139"/>
      <c r="DM4" s="139"/>
      <c r="DN4" s="139"/>
      <c r="DO4" s="139"/>
    </row>
    <row r="5" spans="1:119" ht="18.75" customHeight="1">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15574282</v>
      </c>
      <c r="BO5" s="418"/>
      <c r="BP5" s="418"/>
      <c r="BQ5" s="418"/>
      <c r="BR5" s="418"/>
      <c r="BS5" s="418"/>
      <c r="BT5" s="418"/>
      <c r="BU5" s="419"/>
      <c r="BV5" s="417">
        <v>16021727</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93.5</v>
      </c>
      <c r="CU5" s="415"/>
      <c r="CV5" s="415"/>
      <c r="CW5" s="415"/>
      <c r="CX5" s="415"/>
      <c r="CY5" s="415"/>
      <c r="CZ5" s="415"/>
      <c r="DA5" s="416"/>
      <c r="DB5" s="414">
        <v>90.1</v>
      </c>
      <c r="DC5" s="415"/>
      <c r="DD5" s="415"/>
      <c r="DE5" s="415"/>
      <c r="DF5" s="415"/>
      <c r="DG5" s="415"/>
      <c r="DH5" s="415"/>
      <c r="DI5" s="416"/>
      <c r="DJ5" s="139"/>
      <c r="DK5" s="139"/>
      <c r="DL5" s="139"/>
      <c r="DM5" s="139"/>
      <c r="DN5" s="139"/>
      <c r="DO5" s="139"/>
    </row>
    <row r="6" spans="1:119" ht="18.75" customHeight="1">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711431</v>
      </c>
      <c r="BO6" s="418"/>
      <c r="BP6" s="418"/>
      <c r="BQ6" s="418"/>
      <c r="BR6" s="418"/>
      <c r="BS6" s="418"/>
      <c r="BT6" s="418"/>
      <c r="BU6" s="419"/>
      <c r="BV6" s="417">
        <v>923801</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97.7</v>
      </c>
      <c r="CU6" s="455"/>
      <c r="CV6" s="455"/>
      <c r="CW6" s="455"/>
      <c r="CX6" s="455"/>
      <c r="CY6" s="455"/>
      <c r="CZ6" s="455"/>
      <c r="DA6" s="456"/>
      <c r="DB6" s="454">
        <v>95</v>
      </c>
      <c r="DC6" s="455"/>
      <c r="DD6" s="455"/>
      <c r="DE6" s="455"/>
      <c r="DF6" s="455"/>
      <c r="DG6" s="455"/>
      <c r="DH6" s="455"/>
      <c r="DI6" s="456"/>
      <c r="DJ6" s="139"/>
      <c r="DK6" s="139"/>
      <c r="DL6" s="139"/>
      <c r="DM6" s="139"/>
      <c r="DN6" s="139"/>
      <c r="DO6" s="139"/>
    </row>
    <row r="7" spans="1:119" ht="18.75" customHeight="1">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56918</v>
      </c>
      <c r="BO7" s="418"/>
      <c r="BP7" s="418"/>
      <c r="BQ7" s="418"/>
      <c r="BR7" s="418"/>
      <c r="BS7" s="418"/>
      <c r="BT7" s="418"/>
      <c r="BU7" s="419"/>
      <c r="BV7" s="417">
        <v>81730</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9566195</v>
      </c>
      <c r="CU7" s="418"/>
      <c r="CV7" s="418"/>
      <c r="CW7" s="418"/>
      <c r="CX7" s="418"/>
      <c r="CY7" s="418"/>
      <c r="CZ7" s="418"/>
      <c r="DA7" s="419"/>
      <c r="DB7" s="417">
        <v>9764683</v>
      </c>
      <c r="DC7" s="418"/>
      <c r="DD7" s="418"/>
      <c r="DE7" s="418"/>
      <c r="DF7" s="418"/>
      <c r="DG7" s="418"/>
      <c r="DH7" s="418"/>
      <c r="DI7" s="419"/>
      <c r="DJ7" s="139"/>
      <c r="DK7" s="139"/>
      <c r="DL7" s="139"/>
      <c r="DM7" s="139"/>
      <c r="DN7" s="139"/>
      <c r="DO7" s="139"/>
    </row>
    <row r="8" spans="1:119" ht="18.75" customHeight="1" thickBot="1">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654513</v>
      </c>
      <c r="BO8" s="418"/>
      <c r="BP8" s="418"/>
      <c r="BQ8" s="418"/>
      <c r="BR8" s="418"/>
      <c r="BS8" s="418"/>
      <c r="BT8" s="418"/>
      <c r="BU8" s="419"/>
      <c r="BV8" s="417">
        <v>842071</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0.34</v>
      </c>
      <c r="CU8" s="458"/>
      <c r="CV8" s="458"/>
      <c r="CW8" s="458"/>
      <c r="CX8" s="458"/>
      <c r="CY8" s="458"/>
      <c r="CZ8" s="458"/>
      <c r="DA8" s="459"/>
      <c r="DB8" s="457">
        <v>0.33</v>
      </c>
      <c r="DC8" s="458"/>
      <c r="DD8" s="458"/>
      <c r="DE8" s="458"/>
      <c r="DF8" s="458"/>
      <c r="DG8" s="458"/>
      <c r="DH8" s="458"/>
      <c r="DI8" s="459"/>
      <c r="DJ8" s="139"/>
      <c r="DK8" s="139"/>
      <c r="DL8" s="139"/>
      <c r="DM8" s="139"/>
      <c r="DN8" s="139"/>
      <c r="DO8" s="139"/>
    </row>
    <row r="9" spans="1:119" ht="18.75" customHeight="1" thickBot="1">
      <c r="A9" s="140"/>
      <c r="B9" s="411" t="s">
        <v>96</v>
      </c>
      <c r="C9" s="412"/>
      <c r="D9" s="412"/>
      <c r="E9" s="412"/>
      <c r="F9" s="412"/>
      <c r="G9" s="412"/>
      <c r="H9" s="412"/>
      <c r="I9" s="412"/>
      <c r="J9" s="412"/>
      <c r="K9" s="460"/>
      <c r="L9" s="461" t="s">
        <v>97</v>
      </c>
      <c r="M9" s="462"/>
      <c r="N9" s="462"/>
      <c r="O9" s="462"/>
      <c r="P9" s="462"/>
      <c r="Q9" s="463"/>
      <c r="R9" s="464">
        <v>33083</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78</v>
      </c>
      <c r="AV9" s="450"/>
      <c r="AW9" s="450"/>
      <c r="AX9" s="450"/>
      <c r="AY9" s="451" t="s">
        <v>100</v>
      </c>
      <c r="AZ9" s="452"/>
      <c r="BA9" s="452"/>
      <c r="BB9" s="452"/>
      <c r="BC9" s="452"/>
      <c r="BD9" s="452"/>
      <c r="BE9" s="452"/>
      <c r="BF9" s="452"/>
      <c r="BG9" s="452"/>
      <c r="BH9" s="452"/>
      <c r="BI9" s="452"/>
      <c r="BJ9" s="452"/>
      <c r="BK9" s="452"/>
      <c r="BL9" s="452"/>
      <c r="BM9" s="453"/>
      <c r="BN9" s="417">
        <v>-187558</v>
      </c>
      <c r="BO9" s="418"/>
      <c r="BP9" s="418"/>
      <c r="BQ9" s="418"/>
      <c r="BR9" s="418"/>
      <c r="BS9" s="418"/>
      <c r="BT9" s="418"/>
      <c r="BU9" s="419"/>
      <c r="BV9" s="417">
        <v>247855</v>
      </c>
      <c r="BW9" s="418"/>
      <c r="BX9" s="418"/>
      <c r="BY9" s="418"/>
      <c r="BZ9" s="418"/>
      <c r="CA9" s="418"/>
      <c r="CB9" s="418"/>
      <c r="CC9" s="419"/>
      <c r="CD9" s="420" t="s">
        <v>101</v>
      </c>
      <c r="CE9" s="421"/>
      <c r="CF9" s="421"/>
      <c r="CG9" s="421"/>
      <c r="CH9" s="421"/>
      <c r="CI9" s="421"/>
      <c r="CJ9" s="421"/>
      <c r="CK9" s="421"/>
      <c r="CL9" s="421"/>
      <c r="CM9" s="421"/>
      <c r="CN9" s="421"/>
      <c r="CO9" s="421"/>
      <c r="CP9" s="421"/>
      <c r="CQ9" s="421"/>
      <c r="CR9" s="421"/>
      <c r="CS9" s="422"/>
      <c r="CT9" s="414">
        <v>14.8</v>
      </c>
      <c r="CU9" s="415"/>
      <c r="CV9" s="415"/>
      <c r="CW9" s="415"/>
      <c r="CX9" s="415"/>
      <c r="CY9" s="415"/>
      <c r="CZ9" s="415"/>
      <c r="DA9" s="416"/>
      <c r="DB9" s="414">
        <v>13.8</v>
      </c>
      <c r="DC9" s="415"/>
      <c r="DD9" s="415"/>
      <c r="DE9" s="415"/>
      <c r="DF9" s="415"/>
      <c r="DG9" s="415"/>
      <c r="DH9" s="415"/>
      <c r="DI9" s="416"/>
      <c r="DJ9" s="139"/>
      <c r="DK9" s="139"/>
      <c r="DL9" s="139"/>
      <c r="DM9" s="139"/>
      <c r="DN9" s="139"/>
      <c r="DO9" s="139"/>
    </row>
    <row r="10" spans="1:119" ht="18.75" customHeight="1" thickBot="1">
      <c r="A10" s="140"/>
      <c r="B10" s="411"/>
      <c r="C10" s="412"/>
      <c r="D10" s="412"/>
      <c r="E10" s="412"/>
      <c r="F10" s="412"/>
      <c r="G10" s="412"/>
      <c r="H10" s="412"/>
      <c r="I10" s="412"/>
      <c r="J10" s="412"/>
      <c r="K10" s="460"/>
      <c r="L10" s="467" t="s">
        <v>102</v>
      </c>
      <c r="M10" s="447"/>
      <c r="N10" s="447"/>
      <c r="O10" s="447"/>
      <c r="P10" s="447"/>
      <c r="Q10" s="448"/>
      <c r="R10" s="468">
        <v>34442</v>
      </c>
      <c r="S10" s="469"/>
      <c r="T10" s="469"/>
      <c r="U10" s="469"/>
      <c r="V10" s="470"/>
      <c r="W10" s="405"/>
      <c r="X10" s="406"/>
      <c r="Y10" s="406"/>
      <c r="Z10" s="406"/>
      <c r="AA10" s="406"/>
      <c r="AB10" s="406"/>
      <c r="AC10" s="406"/>
      <c r="AD10" s="406"/>
      <c r="AE10" s="406"/>
      <c r="AF10" s="406"/>
      <c r="AG10" s="406"/>
      <c r="AH10" s="406"/>
      <c r="AI10" s="406"/>
      <c r="AJ10" s="406"/>
      <c r="AK10" s="406"/>
      <c r="AL10" s="409"/>
      <c r="AM10" s="446" t="s">
        <v>103</v>
      </c>
      <c r="AN10" s="447"/>
      <c r="AO10" s="447"/>
      <c r="AP10" s="447"/>
      <c r="AQ10" s="447"/>
      <c r="AR10" s="447"/>
      <c r="AS10" s="447"/>
      <c r="AT10" s="448"/>
      <c r="AU10" s="449" t="s">
        <v>93</v>
      </c>
      <c r="AV10" s="450"/>
      <c r="AW10" s="450"/>
      <c r="AX10" s="450"/>
      <c r="AY10" s="451" t="s">
        <v>104</v>
      </c>
      <c r="AZ10" s="452"/>
      <c r="BA10" s="452"/>
      <c r="BB10" s="452"/>
      <c r="BC10" s="452"/>
      <c r="BD10" s="452"/>
      <c r="BE10" s="452"/>
      <c r="BF10" s="452"/>
      <c r="BG10" s="452"/>
      <c r="BH10" s="452"/>
      <c r="BI10" s="452"/>
      <c r="BJ10" s="452"/>
      <c r="BK10" s="452"/>
      <c r="BL10" s="452"/>
      <c r="BM10" s="453"/>
      <c r="BN10" s="417">
        <v>182361</v>
      </c>
      <c r="BO10" s="418"/>
      <c r="BP10" s="418"/>
      <c r="BQ10" s="418"/>
      <c r="BR10" s="418"/>
      <c r="BS10" s="418"/>
      <c r="BT10" s="418"/>
      <c r="BU10" s="419"/>
      <c r="BV10" s="417">
        <v>277518</v>
      </c>
      <c r="BW10" s="418"/>
      <c r="BX10" s="418"/>
      <c r="BY10" s="418"/>
      <c r="BZ10" s="418"/>
      <c r="CA10" s="418"/>
      <c r="CB10" s="418"/>
      <c r="CC10" s="419"/>
      <c r="CD10" s="144" t="s">
        <v>105</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c r="A11" s="140"/>
      <c r="B11" s="411"/>
      <c r="C11" s="412"/>
      <c r="D11" s="412"/>
      <c r="E11" s="412"/>
      <c r="F11" s="412"/>
      <c r="G11" s="412"/>
      <c r="H11" s="412"/>
      <c r="I11" s="412"/>
      <c r="J11" s="412"/>
      <c r="K11" s="460"/>
      <c r="L11" s="471" t="s">
        <v>106</v>
      </c>
      <c r="M11" s="472"/>
      <c r="N11" s="472"/>
      <c r="O11" s="472"/>
      <c r="P11" s="472"/>
      <c r="Q11" s="473"/>
      <c r="R11" s="474" t="s">
        <v>107</v>
      </c>
      <c r="S11" s="475"/>
      <c r="T11" s="475"/>
      <c r="U11" s="475"/>
      <c r="V11" s="476"/>
      <c r="W11" s="405"/>
      <c r="X11" s="406"/>
      <c r="Y11" s="406"/>
      <c r="Z11" s="406"/>
      <c r="AA11" s="406"/>
      <c r="AB11" s="406"/>
      <c r="AC11" s="406"/>
      <c r="AD11" s="406"/>
      <c r="AE11" s="406"/>
      <c r="AF11" s="406"/>
      <c r="AG11" s="406"/>
      <c r="AH11" s="406"/>
      <c r="AI11" s="406"/>
      <c r="AJ11" s="406"/>
      <c r="AK11" s="406"/>
      <c r="AL11" s="409"/>
      <c r="AM11" s="446" t="s">
        <v>108</v>
      </c>
      <c r="AN11" s="447"/>
      <c r="AO11" s="447"/>
      <c r="AP11" s="447"/>
      <c r="AQ11" s="447"/>
      <c r="AR11" s="447"/>
      <c r="AS11" s="447"/>
      <c r="AT11" s="448"/>
      <c r="AU11" s="449" t="s">
        <v>78</v>
      </c>
      <c r="AV11" s="450"/>
      <c r="AW11" s="450"/>
      <c r="AX11" s="450"/>
      <c r="AY11" s="451" t="s">
        <v>109</v>
      </c>
      <c r="AZ11" s="452"/>
      <c r="BA11" s="452"/>
      <c r="BB11" s="452"/>
      <c r="BC11" s="452"/>
      <c r="BD11" s="452"/>
      <c r="BE11" s="452"/>
      <c r="BF11" s="452"/>
      <c r="BG11" s="452"/>
      <c r="BH11" s="452"/>
      <c r="BI11" s="452"/>
      <c r="BJ11" s="452"/>
      <c r="BK11" s="452"/>
      <c r="BL11" s="452"/>
      <c r="BM11" s="453"/>
      <c r="BN11" s="417">
        <v>245279</v>
      </c>
      <c r="BO11" s="418"/>
      <c r="BP11" s="418"/>
      <c r="BQ11" s="418"/>
      <c r="BR11" s="418"/>
      <c r="BS11" s="418"/>
      <c r="BT11" s="418"/>
      <c r="BU11" s="419"/>
      <c r="BV11" s="417">
        <v>189941</v>
      </c>
      <c r="BW11" s="418"/>
      <c r="BX11" s="418"/>
      <c r="BY11" s="418"/>
      <c r="BZ11" s="418"/>
      <c r="CA11" s="418"/>
      <c r="CB11" s="418"/>
      <c r="CC11" s="419"/>
      <c r="CD11" s="420" t="s">
        <v>110</v>
      </c>
      <c r="CE11" s="421"/>
      <c r="CF11" s="421"/>
      <c r="CG11" s="421"/>
      <c r="CH11" s="421"/>
      <c r="CI11" s="421"/>
      <c r="CJ11" s="421"/>
      <c r="CK11" s="421"/>
      <c r="CL11" s="421"/>
      <c r="CM11" s="421"/>
      <c r="CN11" s="421"/>
      <c r="CO11" s="421"/>
      <c r="CP11" s="421"/>
      <c r="CQ11" s="421"/>
      <c r="CR11" s="421"/>
      <c r="CS11" s="422"/>
      <c r="CT11" s="457" t="s">
        <v>111</v>
      </c>
      <c r="CU11" s="458"/>
      <c r="CV11" s="458"/>
      <c r="CW11" s="458"/>
      <c r="CX11" s="458"/>
      <c r="CY11" s="458"/>
      <c r="CZ11" s="458"/>
      <c r="DA11" s="459"/>
      <c r="DB11" s="457" t="s">
        <v>111</v>
      </c>
      <c r="DC11" s="458"/>
      <c r="DD11" s="458"/>
      <c r="DE11" s="458"/>
      <c r="DF11" s="458"/>
      <c r="DG11" s="458"/>
      <c r="DH11" s="458"/>
      <c r="DI11" s="459"/>
      <c r="DJ11" s="139"/>
      <c r="DK11" s="139"/>
      <c r="DL11" s="139"/>
      <c r="DM11" s="139"/>
      <c r="DN11" s="139"/>
      <c r="DO11" s="139"/>
    </row>
    <row r="12" spans="1:119" ht="18.75" customHeight="1">
      <c r="A12" s="140"/>
      <c r="B12" s="477" t="s">
        <v>112</v>
      </c>
      <c r="C12" s="478"/>
      <c r="D12" s="478"/>
      <c r="E12" s="478"/>
      <c r="F12" s="478"/>
      <c r="G12" s="478"/>
      <c r="H12" s="478"/>
      <c r="I12" s="478"/>
      <c r="J12" s="478"/>
      <c r="K12" s="479"/>
      <c r="L12" s="486" t="s">
        <v>113</v>
      </c>
      <c r="M12" s="487"/>
      <c r="N12" s="487"/>
      <c r="O12" s="487"/>
      <c r="P12" s="487"/>
      <c r="Q12" s="488"/>
      <c r="R12" s="489">
        <v>33486</v>
      </c>
      <c r="S12" s="490"/>
      <c r="T12" s="490"/>
      <c r="U12" s="490"/>
      <c r="V12" s="491"/>
      <c r="W12" s="492" t="s">
        <v>1</v>
      </c>
      <c r="X12" s="450"/>
      <c r="Y12" s="450"/>
      <c r="Z12" s="450"/>
      <c r="AA12" s="450"/>
      <c r="AB12" s="493"/>
      <c r="AC12" s="449" t="s">
        <v>114</v>
      </c>
      <c r="AD12" s="450"/>
      <c r="AE12" s="450"/>
      <c r="AF12" s="450"/>
      <c r="AG12" s="493"/>
      <c r="AH12" s="449" t="s">
        <v>115</v>
      </c>
      <c r="AI12" s="450"/>
      <c r="AJ12" s="450"/>
      <c r="AK12" s="450"/>
      <c r="AL12" s="494"/>
      <c r="AM12" s="446" t="s">
        <v>116</v>
      </c>
      <c r="AN12" s="447"/>
      <c r="AO12" s="447"/>
      <c r="AP12" s="447"/>
      <c r="AQ12" s="447"/>
      <c r="AR12" s="447"/>
      <c r="AS12" s="447"/>
      <c r="AT12" s="448"/>
      <c r="AU12" s="449" t="s">
        <v>117</v>
      </c>
      <c r="AV12" s="450"/>
      <c r="AW12" s="450"/>
      <c r="AX12" s="450"/>
      <c r="AY12" s="451" t="s">
        <v>118</v>
      </c>
      <c r="AZ12" s="452"/>
      <c r="BA12" s="452"/>
      <c r="BB12" s="452"/>
      <c r="BC12" s="452"/>
      <c r="BD12" s="452"/>
      <c r="BE12" s="452"/>
      <c r="BF12" s="452"/>
      <c r="BG12" s="452"/>
      <c r="BH12" s="452"/>
      <c r="BI12" s="452"/>
      <c r="BJ12" s="452"/>
      <c r="BK12" s="452"/>
      <c r="BL12" s="452"/>
      <c r="BM12" s="453"/>
      <c r="BN12" s="417">
        <v>350000</v>
      </c>
      <c r="BO12" s="418"/>
      <c r="BP12" s="418"/>
      <c r="BQ12" s="418"/>
      <c r="BR12" s="418"/>
      <c r="BS12" s="418"/>
      <c r="BT12" s="418"/>
      <c r="BU12" s="419"/>
      <c r="BV12" s="417" t="s">
        <v>119</v>
      </c>
      <c r="BW12" s="418"/>
      <c r="BX12" s="418"/>
      <c r="BY12" s="418"/>
      <c r="BZ12" s="418"/>
      <c r="CA12" s="418"/>
      <c r="CB12" s="418"/>
      <c r="CC12" s="419"/>
      <c r="CD12" s="420" t="s">
        <v>120</v>
      </c>
      <c r="CE12" s="421"/>
      <c r="CF12" s="421"/>
      <c r="CG12" s="421"/>
      <c r="CH12" s="421"/>
      <c r="CI12" s="421"/>
      <c r="CJ12" s="421"/>
      <c r="CK12" s="421"/>
      <c r="CL12" s="421"/>
      <c r="CM12" s="421"/>
      <c r="CN12" s="421"/>
      <c r="CO12" s="421"/>
      <c r="CP12" s="421"/>
      <c r="CQ12" s="421"/>
      <c r="CR12" s="421"/>
      <c r="CS12" s="422"/>
      <c r="CT12" s="457" t="s">
        <v>119</v>
      </c>
      <c r="CU12" s="458"/>
      <c r="CV12" s="458"/>
      <c r="CW12" s="458"/>
      <c r="CX12" s="458"/>
      <c r="CY12" s="458"/>
      <c r="CZ12" s="458"/>
      <c r="DA12" s="459"/>
      <c r="DB12" s="457" t="s">
        <v>119</v>
      </c>
      <c r="DC12" s="458"/>
      <c r="DD12" s="458"/>
      <c r="DE12" s="458"/>
      <c r="DF12" s="458"/>
      <c r="DG12" s="458"/>
      <c r="DH12" s="458"/>
      <c r="DI12" s="459"/>
      <c r="DJ12" s="139"/>
      <c r="DK12" s="139"/>
      <c r="DL12" s="139"/>
      <c r="DM12" s="139"/>
      <c r="DN12" s="139"/>
      <c r="DO12" s="139"/>
    </row>
    <row r="13" spans="1:119" ht="18.75" customHeight="1">
      <c r="A13" s="140"/>
      <c r="B13" s="480"/>
      <c r="C13" s="481"/>
      <c r="D13" s="481"/>
      <c r="E13" s="481"/>
      <c r="F13" s="481"/>
      <c r="G13" s="481"/>
      <c r="H13" s="481"/>
      <c r="I13" s="481"/>
      <c r="J13" s="481"/>
      <c r="K13" s="482"/>
      <c r="L13" s="150"/>
      <c r="M13" s="505" t="s">
        <v>121</v>
      </c>
      <c r="N13" s="506"/>
      <c r="O13" s="506"/>
      <c r="P13" s="506"/>
      <c r="Q13" s="507"/>
      <c r="R13" s="498">
        <v>33442</v>
      </c>
      <c r="S13" s="499"/>
      <c r="T13" s="499"/>
      <c r="U13" s="499"/>
      <c r="V13" s="500"/>
      <c r="W13" s="433" t="s">
        <v>122</v>
      </c>
      <c r="X13" s="434"/>
      <c r="Y13" s="434"/>
      <c r="Z13" s="434"/>
      <c r="AA13" s="434"/>
      <c r="AB13" s="424"/>
      <c r="AC13" s="468">
        <v>933</v>
      </c>
      <c r="AD13" s="469"/>
      <c r="AE13" s="469"/>
      <c r="AF13" s="469"/>
      <c r="AG13" s="508"/>
      <c r="AH13" s="468">
        <v>1035</v>
      </c>
      <c r="AI13" s="469"/>
      <c r="AJ13" s="469"/>
      <c r="AK13" s="469"/>
      <c r="AL13" s="470"/>
      <c r="AM13" s="446" t="s">
        <v>123</v>
      </c>
      <c r="AN13" s="447"/>
      <c r="AO13" s="447"/>
      <c r="AP13" s="447"/>
      <c r="AQ13" s="447"/>
      <c r="AR13" s="447"/>
      <c r="AS13" s="447"/>
      <c r="AT13" s="448"/>
      <c r="AU13" s="449" t="s">
        <v>124</v>
      </c>
      <c r="AV13" s="450"/>
      <c r="AW13" s="450"/>
      <c r="AX13" s="450"/>
      <c r="AY13" s="451" t="s">
        <v>125</v>
      </c>
      <c r="AZ13" s="452"/>
      <c r="BA13" s="452"/>
      <c r="BB13" s="452"/>
      <c r="BC13" s="452"/>
      <c r="BD13" s="452"/>
      <c r="BE13" s="452"/>
      <c r="BF13" s="452"/>
      <c r="BG13" s="452"/>
      <c r="BH13" s="452"/>
      <c r="BI13" s="452"/>
      <c r="BJ13" s="452"/>
      <c r="BK13" s="452"/>
      <c r="BL13" s="452"/>
      <c r="BM13" s="453"/>
      <c r="BN13" s="417">
        <v>-109918</v>
      </c>
      <c r="BO13" s="418"/>
      <c r="BP13" s="418"/>
      <c r="BQ13" s="418"/>
      <c r="BR13" s="418"/>
      <c r="BS13" s="418"/>
      <c r="BT13" s="418"/>
      <c r="BU13" s="419"/>
      <c r="BV13" s="417">
        <v>715314</v>
      </c>
      <c r="BW13" s="418"/>
      <c r="BX13" s="418"/>
      <c r="BY13" s="418"/>
      <c r="BZ13" s="418"/>
      <c r="CA13" s="418"/>
      <c r="CB13" s="418"/>
      <c r="CC13" s="419"/>
      <c r="CD13" s="420" t="s">
        <v>126</v>
      </c>
      <c r="CE13" s="421"/>
      <c r="CF13" s="421"/>
      <c r="CG13" s="421"/>
      <c r="CH13" s="421"/>
      <c r="CI13" s="421"/>
      <c r="CJ13" s="421"/>
      <c r="CK13" s="421"/>
      <c r="CL13" s="421"/>
      <c r="CM13" s="421"/>
      <c r="CN13" s="421"/>
      <c r="CO13" s="421"/>
      <c r="CP13" s="421"/>
      <c r="CQ13" s="421"/>
      <c r="CR13" s="421"/>
      <c r="CS13" s="422"/>
      <c r="CT13" s="414">
        <v>6.5</v>
      </c>
      <c r="CU13" s="415"/>
      <c r="CV13" s="415"/>
      <c r="CW13" s="415"/>
      <c r="CX13" s="415"/>
      <c r="CY13" s="415"/>
      <c r="CZ13" s="415"/>
      <c r="DA13" s="416"/>
      <c r="DB13" s="414">
        <v>6.7</v>
      </c>
      <c r="DC13" s="415"/>
      <c r="DD13" s="415"/>
      <c r="DE13" s="415"/>
      <c r="DF13" s="415"/>
      <c r="DG13" s="415"/>
      <c r="DH13" s="415"/>
      <c r="DI13" s="416"/>
      <c r="DJ13" s="139"/>
      <c r="DK13" s="139"/>
      <c r="DL13" s="139"/>
      <c r="DM13" s="139"/>
      <c r="DN13" s="139"/>
      <c r="DO13" s="139"/>
    </row>
    <row r="14" spans="1:119" ht="18.75" customHeight="1" thickBot="1">
      <c r="A14" s="140"/>
      <c r="B14" s="480"/>
      <c r="C14" s="481"/>
      <c r="D14" s="481"/>
      <c r="E14" s="481"/>
      <c r="F14" s="481"/>
      <c r="G14" s="481"/>
      <c r="H14" s="481"/>
      <c r="I14" s="481"/>
      <c r="J14" s="481"/>
      <c r="K14" s="482"/>
      <c r="L14" s="495" t="s">
        <v>127</v>
      </c>
      <c r="M14" s="496"/>
      <c r="N14" s="496"/>
      <c r="O14" s="496"/>
      <c r="P14" s="496"/>
      <c r="Q14" s="497"/>
      <c r="R14" s="498">
        <v>33761</v>
      </c>
      <c r="S14" s="499"/>
      <c r="T14" s="499"/>
      <c r="U14" s="499"/>
      <c r="V14" s="500"/>
      <c r="W14" s="407"/>
      <c r="X14" s="408"/>
      <c r="Y14" s="408"/>
      <c r="Z14" s="408"/>
      <c r="AA14" s="408"/>
      <c r="AB14" s="397"/>
      <c r="AC14" s="501">
        <v>6.2</v>
      </c>
      <c r="AD14" s="502"/>
      <c r="AE14" s="502"/>
      <c r="AF14" s="502"/>
      <c r="AG14" s="503"/>
      <c r="AH14" s="501">
        <v>6.7</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128</v>
      </c>
      <c r="CE14" s="510"/>
      <c r="CF14" s="510"/>
      <c r="CG14" s="510"/>
      <c r="CH14" s="510"/>
      <c r="CI14" s="510"/>
      <c r="CJ14" s="510"/>
      <c r="CK14" s="510"/>
      <c r="CL14" s="510"/>
      <c r="CM14" s="510"/>
      <c r="CN14" s="510"/>
      <c r="CO14" s="510"/>
      <c r="CP14" s="510"/>
      <c r="CQ14" s="510"/>
      <c r="CR14" s="510"/>
      <c r="CS14" s="511"/>
      <c r="CT14" s="512">
        <v>56.9</v>
      </c>
      <c r="CU14" s="513"/>
      <c r="CV14" s="513"/>
      <c r="CW14" s="513"/>
      <c r="CX14" s="513"/>
      <c r="CY14" s="513"/>
      <c r="CZ14" s="513"/>
      <c r="DA14" s="514"/>
      <c r="DB14" s="512">
        <v>57.6</v>
      </c>
      <c r="DC14" s="513"/>
      <c r="DD14" s="513"/>
      <c r="DE14" s="513"/>
      <c r="DF14" s="513"/>
      <c r="DG14" s="513"/>
      <c r="DH14" s="513"/>
      <c r="DI14" s="514"/>
      <c r="DJ14" s="139"/>
      <c r="DK14" s="139"/>
      <c r="DL14" s="139"/>
      <c r="DM14" s="139"/>
      <c r="DN14" s="139"/>
      <c r="DO14" s="139"/>
    </row>
    <row r="15" spans="1:119" ht="18.75" customHeight="1">
      <c r="A15" s="140"/>
      <c r="B15" s="480"/>
      <c r="C15" s="481"/>
      <c r="D15" s="481"/>
      <c r="E15" s="481"/>
      <c r="F15" s="481"/>
      <c r="G15" s="481"/>
      <c r="H15" s="481"/>
      <c r="I15" s="481"/>
      <c r="J15" s="481"/>
      <c r="K15" s="482"/>
      <c r="L15" s="150"/>
      <c r="M15" s="505" t="s">
        <v>121</v>
      </c>
      <c r="N15" s="506"/>
      <c r="O15" s="506"/>
      <c r="P15" s="506"/>
      <c r="Q15" s="507"/>
      <c r="R15" s="498">
        <v>33722</v>
      </c>
      <c r="S15" s="499"/>
      <c r="T15" s="499"/>
      <c r="U15" s="499"/>
      <c r="V15" s="500"/>
      <c r="W15" s="433" t="s">
        <v>129</v>
      </c>
      <c r="X15" s="434"/>
      <c r="Y15" s="434"/>
      <c r="Z15" s="434"/>
      <c r="AA15" s="434"/>
      <c r="AB15" s="424"/>
      <c r="AC15" s="468">
        <v>4068</v>
      </c>
      <c r="AD15" s="469"/>
      <c r="AE15" s="469"/>
      <c r="AF15" s="469"/>
      <c r="AG15" s="508"/>
      <c r="AH15" s="468">
        <v>4243</v>
      </c>
      <c r="AI15" s="469"/>
      <c r="AJ15" s="469"/>
      <c r="AK15" s="469"/>
      <c r="AL15" s="470"/>
      <c r="AM15" s="446"/>
      <c r="AN15" s="447"/>
      <c r="AO15" s="447"/>
      <c r="AP15" s="447"/>
      <c r="AQ15" s="447"/>
      <c r="AR15" s="447"/>
      <c r="AS15" s="447"/>
      <c r="AT15" s="448"/>
      <c r="AU15" s="449"/>
      <c r="AV15" s="450"/>
      <c r="AW15" s="450"/>
      <c r="AX15" s="450"/>
      <c r="AY15" s="377" t="s">
        <v>130</v>
      </c>
      <c r="AZ15" s="378"/>
      <c r="BA15" s="378"/>
      <c r="BB15" s="378"/>
      <c r="BC15" s="378"/>
      <c r="BD15" s="378"/>
      <c r="BE15" s="378"/>
      <c r="BF15" s="378"/>
      <c r="BG15" s="378"/>
      <c r="BH15" s="378"/>
      <c r="BI15" s="378"/>
      <c r="BJ15" s="378"/>
      <c r="BK15" s="378"/>
      <c r="BL15" s="378"/>
      <c r="BM15" s="379"/>
      <c r="BN15" s="380">
        <v>2668954</v>
      </c>
      <c r="BO15" s="381"/>
      <c r="BP15" s="381"/>
      <c r="BQ15" s="381"/>
      <c r="BR15" s="381"/>
      <c r="BS15" s="381"/>
      <c r="BT15" s="381"/>
      <c r="BU15" s="382"/>
      <c r="BV15" s="380">
        <v>2601772</v>
      </c>
      <c r="BW15" s="381"/>
      <c r="BX15" s="381"/>
      <c r="BY15" s="381"/>
      <c r="BZ15" s="381"/>
      <c r="CA15" s="381"/>
      <c r="CB15" s="381"/>
      <c r="CC15" s="382"/>
      <c r="CD15" s="515" t="s">
        <v>131</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c r="A16" s="140"/>
      <c r="B16" s="480"/>
      <c r="C16" s="481"/>
      <c r="D16" s="481"/>
      <c r="E16" s="481"/>
      <c r="F16" s="481"/>
      <c r="G16" s="481"/>
      <c r="H16" s="481"/>
      <c r="I16" s="481"/>
      <c r="J16" s="481"/>
      <c r="K16" s="482"/>
      <c r="L16" s="495" t="s">
        <v>132</v>
      </c>
      <c r="M16" s="526"/>
      <c r="N16" s="526"/>
      <c r="O16" s="526"/>
      <c r="P16" s="526"/>
      <c r="Q16" s="527"/>
      <c r="R16" s="518" t="s">
        <v>133</v>
      </c>
      <c r="S16" s="519"/>
      <c r="T16" s="519"/>
      <c r="U16" s="519"/>
      <c r="V16" s="520"/>
      <c r="W16" s="407"/>
      <c r="X16" s="408"/>
      <c r="Y16" s="408"/>
      <c r="Z16" s="408"/>
      <c r="AA16" s="408"/>
      <c r="AB16" s="397"/>
      <c r="AC16" s="501">
        <v>26.9</v>
      </c>
      <c r="AD16" s="502"/>
      <c r="AE16" s="502"/>
      <c r="AF16" s="502"/>
      <c r="AG16" s="503"/>
      <c r="AH16" s="501">
        <v>27.4</v>
      </c>
      <c r="AI16" s="502"/>
      <c r="AJ16" s="502"/>
      <c r="AK16" s="502"/>
      <c r="AL16" s="504"/>
      <c r="AM16" s="446"/>
      <c r="AN16" s="447"/>
      <c r="AO16" s="447"/>
      <c r="AP16" s="447"/>
      <c r="AQ16" s="447"/>
      <c r="AR16" s="447"/>
      <c r="AS16" s="447"/>
      <c r="AT16" s="448"/>
      <c r="AU16" s="449"/>
      <c r="AV16" s="450"/>
      <c r="AW16" s="450"/>
      <c r="AX16" s="450"/>
      <c r="AY16" s="451" t="s">
        <v>134</v>
      </c>
      <c r="AZ16" s="452"/>
      <c r="BA16" s="452"/>
      <c r="BB16" s="452"/>
      <c r="BC16" s="452"/>
      <c r="BD16" s="452"/>
      <c r="BE16" s="452"/>
      <c r="BF16" s="452"/>
      <c r="BG16" s="452"/>
      <c r="BH16" s="452"/>
      <c r="BI16" s="452"/>
      <c r="BJ16" s="452"/>
      <c r="BK16" s="452"/>
      <c r="BL16" s="452"/>
      <c r="BM16" s="453"/>
      <c r="BN16" s="417">
        <v>7949862</v>
      </c>
      <c r="BO16" s="418"/>
      <c r="BP16" s="418"/>
      <c r="BQ16" s="418"/>
      <c r="BR16" s="418"/>
      <c r="BS16" s="418"/>
      <c r="BT16" s="418"/>
      <c r="BU16" s="419"/>
      <c r="BV16" s="417">
        <v>7721851</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c r="A17" s="140"/>
      <c r="B17" s="483"/>
      <c r="C17" s="484"/>
      <c r="D17" s="484"/>
      <c r="E17" s="484"/>
      <c r="F17" s="484"/>
      <c r="G17" s="484"/>
      <c r="H17" s="484"/>
      <c r="I17" s="484"/>
      <c r="J17" s="484"/>
      <c r="K17" s="485"/>
      <c r="L17" s="155"/>
      <c r="M17" s="521" t="s">
        <v>135</v>
      </c>
      <c r="N17" s="522"/>
      <c r="O17" s="522"/>
      <c r="P17" s="522"/>
      <c r="Q17" s="523"/>
      <c r="R17" s="518" t="s">
        <v>133</v>
      </c>
      <c r="S17" s="519"/>
      <c r="T17" s="519"/>
      <c r="U17" s="519"/>
      <c r="V17" s="520"/>
      <c r="W17" s="433" t="s">
        <v>136</v>
      </c>
      <c r="X17" s="434"/>
      <c r="Y17" s="434"/>
      <c r="Z17" s="434"/>
      <c r="AA17" s="434"/>
      <c r="AB17" s="424"/>
      <c r="AC17" s="468">
        <v>10137</v>
      </c>
      <c r="AD17" s="469"/>
      <c r="AE17" s="469"/>
      <c r="AF17" s="469"/>
      <c r="AG17" s="508"/>
      <c r="AH17" s="468">
        <v>10195</v>
      </c>
      <c r="AI17" s="469"/>
      <c r="AJ17" s="469"/>
      <c r="AK17" s="469"/>
      <c r="AL17" s="470"/>
      <c r="AM17" s="446"/>
      <c r="AN17" s="447"/>
      <c r="AO17" s="447"/>
      <c r="AP17" s="447"/>
      <c r="AQ17" s="447"/>
      <c r="AR17" s="447"/>
      <c r="AS17" s="447"/>
      <c r="AT17" s="448"/>
      <c r="AU17" s="449"/>
      <c r="AV17" s="450"/>
      <c r="AW17" s="450"/>
      <c r="AX17" s="450"/>
      <c r="AY17" s="451" t="s">
        <v>137</v>
      </c>
      <c r="AZ17" s="452"/>
      <c r="BA17" s="452"/>
      <c r="BB17" s="452"/>
      <c r="BC17" s="452"/>
      <c r="BD17" s="452"/>
      <c r="BE17" s="452"/>
      <c r="BF17" s="452"/>
      <c r="BG17" s="452"/>
      <c r="BH17" s="452"/>
      <c r="BI17" s="452"/>
      <c r="BJ17" s="452"/>
      <c r="BK17" s="452"/>
      <c r="BL17" s="452"/>
      <c r="BM17" s="453"/>
      <c r="BN17" s="417">
        <v>3322653</v>
      </c>
      <c r="BO17" s="418"/>
      <c r="BP17" s="418"/>
      <c r="BQ17" s="418"/>
      <c r="BR17" s="418"/>
      <c r="BS17" s="418"/>
      <c r="BT17" s="418"/>
      <c r="BU17" s="419"/>
      <c r="BV17" s="417">
        <v>3242054</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c r="A18" s="140"/>
      <c r="B18" s="528" t="s">
        <v>138</v>
      </c>
      <c r="C18" s="460"/>
      <c r="D18" s="460"/>
      <c r="E18" s="529"/>
      <c r="F18" s="529"/>
      <c r="G18" s="529"/>
      <c r="H18" s="529"/>
      <c r="I18" s="529"/>
      <c r="J18" s="529"/>
      <c r="K18" s="529"/>
      <c r="L18" s="530">
        <v>97.72</v>
      </c>
      <c r="M18" s="530"/>
      <c r="N18" s="530"/>
      <c r="O18" s="530"/>
      <c r="P18" s="530"/>
      <c r="Q18" s="530"/>
      <c r="R18" s="531"/>
      <c r="S18" s="531"/>
      <c r="T18" s="531"/>
      <c r="U18" s="531"/>
      <c r="V18" s="532"/>
      <c r="W18" s="435"/>
      <c r="X18" s="436"/>
      <c r="Y18" s="436"/>
      <c r="Z18" s="436"/>
      <c r="AA18" s="436"/>
      <c r="AB18" s="427"/>
      <c r="AC18" s="533">
        <v>67</v>
      </c>
      <c r="AD18" s="534"/>
      <c r="AE18" s="534"/>
      <c r="AF18" s="534"/>
      <c r="AG18" s="535"/>
      <c r="AH18" s="533">
        <v>65.900000000000006</v>
      </c>
      <c r="AI18" s="534"/>
      <c r="AJ18" s="534"/>
      <c r="AK18" s="534"/>
      <c r="AL18" s="536"/>
      <c r="AM18" s="446"/>
      <c r="AN18" s="447"/>
      <c r="AO18" s="447"/>
      <c r="AP18" s="447"/>
      <c r="AQ18" s="447"/>
      <c r="AR18" s="447"/>
      <c r="AS18" s="447"/>
      <c r="AT18" s="448"/>
      <c r="AU18" s="449"/>
      <c r="AV18" s="450"/>
      <c r="AW18" s="450"/>
      <c r="AX18" s="450"/>
      <c r="AY18" s="451" t="s">
        <v>139</v>
      </c>
      <c r="AZ18" s="452"/>
      <c r="BA18" s="452"/>
      <c r="BB18" s="452"/>
      <c r="BC18" s="452"/>
      <c r="BD18" s="452"/>
      <c r="BE18" s="452"/>
      <c r="BF18" s="452"/>
      <c r="BG18" s="452"/>
      <c r="BH18" s="452"/>
      <c r="BI18" s="452"/>
      <c r="BJ18" s="452"/>
      <c r="BK18" s="452"/>
      <c r="BL18" s="452"/>
      <c r="BM18" s="453"/>
      <c r="BN18" s="417">
        <v>8950622</v>
      </c>
      <c r="BO18" s="418"/>
      <c r="BP18" s="418"/>
      <c r="BQ18" s="418"/>
      <c r="BR18" s="418"/>
      <c r="BS18" s="418"/>
      <c r="BT18" s="418"/>
      <c r="BU18" s="419"/>
      <c r="BV18" s="417">
        <v>8899210</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c r="A19" s="140"/>
      <c r="B19" s="528" t="s">
        <v>140</v>
      </c>
      <c r="C19" s="460"/>
      <c r="D19" s="460"/>
      <c r="E19" s="529"/>
      <c r="F19" s="529"/>
      <c r="G19" s="529"/>
      <c r="H19" s="529"/>
      <c r="I19" s="529"/>
      <c r="J19" s="529"/>
      <c r="K19" s="529"/>
      <c r="L19" s="537">
        <v>339</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141</v>
      </c>
      <c r="AZ19" s="452"/>
      <c r="BA19" s="452"/>
      <c r="BB19" s="452"/>
      <c r="BC19" s="452"/>
      <c r="BD19" s="452"/>
      <c r="BE19" s="452"/>
      <c r="BF19" s="452"/>
      <c r="BG19" s="452"/>
      <c r="BH19" s="452"/>
      <c r="BI19" s="452"/>
      <c r="BJ19" s="452"/>
      <c r="BK19" s="452"/>
      <c r="BL19" s="452"/>
      <c r="BM19" s="453"/>
      <c r="BN19" s="417">
        <v>11464238</v>
      </c>
      <c r="BO19" s="418"/>
      <c r="BP19" s="418"/>
      <c r="BQ19" s="418"/>
      <c r="BR19" s="418"/>
      <c r="BS19" s="418"/>
      <c r="BT19" s="418"/>
      <c r="BU19" s="419"/>
      <c r="BV19" s="417">
        <v>11632172</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c r="A20" s="140"/>
      <c r="B20" s="528" t="s">
        <v>142</v>
      </c>
      <c r="C20" s="460"/>
      <c r="D20" s="460"/>
      <c r="E20" s="529"/>
      <c r="F20" s="529"/>
      <c r="G20" s="529"/>
      <c r="H20" s="529"/>
      <c r="I20" s="529"/>
      <c r="J20" s="529"/>
      <c r="K20" s="529"/>
      <c r="L20" s="537">
        <v>12023</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c r="A21" s="140"/>
      <c r="B21" s="544" t="s">
        <v>143</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c r="A22" s="140"/>
      <c r="B22" s="547" t="s">
        <v>144</v>
      </c>
      <c r="C22" s="548"/>
      <c r="D22" s="549"/>
      <c r="E22" s="429" t="s">
        <v>1</v>
      </c>
      <c r="F22" s="434"/>
      <c r="G22" s="434"/>
      <c r="H22" s="434"/>
      <c r="I22" s="434"/>
      <c r="J22" s="434"/>
      <c r="K22" s="424"/>
      <c r="L22" s="429" t="s">
        <v>145</v>
      </c>
      <c r="M22" s="434"/>
      <c r="N22" s="434"/>
      <c r="O22" s="434"/>
      <c r="P22" s="424"/>
      <c r="Q22" s="556" t="s">
        <v>146</v>
      </c>
      <c r="R22" s="557"/>
      <c r="S22" s="557"/>
      <c r="T22" s="557"/>
      <c r="U22" s="557"/>
      <c r="V22" s="558"/>
      <c r="W22" s="562" t="s">
        <v>147</v>
      </c>
      <c r="X22" s="548"/>
      <c r="Y22" s="549"/>
      <c r="Z22" s="429" t="s">
        <v>1</v>
      </c>
      <c r="AA22" s="434"/>
      <c r="AB22" s="434"/>
      <c r="AC22" s="434"/>
      <c r="AD22" s="434"/>
      <c r="AE22" s="434"/>
      <c r="AF22" s="434"/>
      <c r="AG22" s="424"/>
      <c r="AH22" s="575" t="s">
        <v>148</v>
      </c>
      <c r="AI22" s="434"/>
      <c r="AJ22" s="434"/>
      <c r="AK22" s="434"/>
      <c r="AL22" s="424"/>
      <c r="AM22" s="575" t="s">
        <v>149</v>
      </c>
      <c r="AN22" s="576"/>
      <c r="AO22" s="576"/>
      <c r="AP22" s="576"/>
      <c r="AQ22" s="576"/>
      <c r="AR22" s="577"/>
      <c r="AS22" s="556" t="s">
        <v>146</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150</v>
      </c>
      <c r="AZ23" s="378"/>
      <c r="BA23" s="378"/>
      <c r="BB23" s="378"/>
      <c r="BC23" s="378"/>
      <c r="BD23" s="378"/>
      <c r="BE23" s="378"/>
      <c r="BF23" s="378"/>
      <c r="BG23" s="378"/>
      <c r="BH23" s="378"/>
      <c r="BI23" s="378"/>
      <c r="BJ23" s="378"/>
      <c r="BK23" s="378"/>
      <c r="BL23" s="378"/>
      <c r="BM23" s="379"/>
      <c r="BN23" s="417">
        <v>19441012</v>
      </c>
      <c r="BO23" s="418"/>
      <c r="BP23" s="418"/>
      <c r="BQ23" s="418"/>
      <c r="BR23" s="418"/>
      <c r="BS23" s="418"/>
      <c r="BT23" s="418"/>
      <c r="BU23" s="419"/>
      <c r="BV23" s="417">
        <v>19294168</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c r="A24" s="140"/>
      <c r="B24" s="550"/>
      <c r="C24" s="551"/>
      <c r="D24" s="552"/>
      <c r="E24" s="467" t="s">
        <v>151</v>
      </c>
      <c r="F24" s="447"/>
      <c r="G24" s="447"/>
      <c r="H24" s="447"/>
      <c r="I24" s="447"/>
      <c r="J24" s="447"/>
      <c r="K24" s="448"/>
      <c r="L24" s="468">
        <v>1</v>
      </c>
      <c r="M24" s="469"/>
      <c r="N24" s="469"/>
      <c r="O24" s="469"/>
      <c r="P24" s="508"/>
      <c r="Q24" s="468">
        <v>8600</v>
      </c>
      <c r="R24" s="469"/>
      <c r="S24" s="469"/>
      <c r="T24" s="469"/>
      <c r="U24" s="469"/>
      <c r="V24" s="508"/>
      <c r="W24" s="563"/>
      <c r="X24" s="551"/>
      <c r="Y24" s="552"/>
      <c r="Z24" s="467" t="s">
        <v>152</v>
      </c>
      <c r="AA24" s="447"/>
      <c r="AB24" s="447"/>
      <c r="AC24" s="447"/>
      <c r="AD24" s="447"/>
      <c r="AE24" s="447"/>
      <c r="AF24" s="447"/>
      <c r="AG24" s="448"/>
      <c r="AH24" s="468">
        <v>253</v>
      </c>
      <c r="AI24" s="469"/>
      <c r="AJ24" s="469"/>
      <c r="AK24" s="469"/>
      <c r="AL24" s="508"/>
      <c r="AM24" s="468">
        <v>722568</v>
      </c>
      <c r="AN24" s="469"/>
      <c r="AO24" s="469"/>
      <c r="AP24" s="469"/>
      <c r="AQ24" s="469"/>
      <c r="AR24" s="508"/>
      <c r="AS24" s="468">
        <v>2856</v>
      </c>
      <c r="AT24" s="469"/>
      <c r="AU24" s="469"/>
      <c r="AV24" s="469"/>
      <c r="AW24" s="469"/>
      <c r="AX24" s="470"/>
      <c r="AY24" s="583" t="s">
        <v>153</v>
      </c>
      <c r="AZ24" s="584"/>
      <c r="BA24" s="584"/>
      <c r="BB24" s="584"/>
      <c r="BC24" s="584"/>
      <c r="BD24" s="584"/>
      <c r="BE24" s="584"/>
      <c r="BF24" s="584"/>
      <c r="BG24" s="584"/>
      <c r="BH24" s="584"/>
      <c r="BI24" s="584"/>
      <c r="BJ24" s="584"/>
      <c r="BK24" s="584"/>
      <c r="BL24" s="584"/>
      <c r="BM24" s="585"/>
      <c r="BN24" s="417">
        <v>5644472</v>
      </c>
      <c r="BO24" s="418"/>
      <c r="BP24" s="418"/>
      <c r="BQ24" s="418"/>
      <c r="BR24" s="418"/>
      <c r="BS24" s="418"/>
      <c r="BT24" s="418"/>
      <c r="BU24" s="419"/>
      <c r="BV24" s="417">
        <v>5867287</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c r="A25" s="140"/>
      <c r="B25" s="550"/>
      <c r="C25" s="551"/>
      <c r="D25" s="552"/>
      <c r="E25" s="467" t="s">
        <v>154</v>
      </c>
      <c r="F25" s="447"/>
      <c r="G25" s="447"/>
      <c r="H25" s="447"/>
      <c r="I25" s="447"/>
      <c r="J25" s="447"/>
      <c r="K25" s="448"/>
      <c r="L25" s="468">
        <v>1</v>
      </c>
      <c r="M25" s="469"/>
      <c r="N25" s="469"/>
      <c r="O25" s="469"/>
      <c r="P25" s="508"/>
      <c r="Q25" s="468">
        <v>6500</v>
      </c>
      <c r="R25" s="469"/>
      <c r="S25" s="469"/>
      <c r="T25" s="469"/>
      <c r="U25" s="469"/>
      <c r="V25" s="508"/>
      <c r="W25" s="563"/>
      <c r="X25" s="551"/>
      <c r="Y25" s="552"/>
      <c r="Z25" s="467" t="s">
        <v>155</v>
      </c>
      <c r="AA25" s="447"/>
      <c r="AB25" s="447"/>
      <c r="AC25" s="447"/>
      <c r="AD25" s="447"/>
      <c r="AE25" s="447"/>
      <c r="AF25" s="447"/>
      <c r="AG25" s="448"/>
      <c r="AH25" s="468" t="s">
        <v>119</v>
      </c>
      <c r="AI25" s="469"/>
      <c r="AJ25" s="469"/>
      <c r="AK25" s="469"/>
      <c r="AL25" s="508"/>
      <c r="AM25" s="468" t="s">
        <v>119</v>
      </c>
      <c r="AN25" s="469"/>
      <c r="AO25" s="469"/>
      <c r="AP25" s="469"/>
      <c r="AQ25" s="469"/>
      <c r="AR25" s="508"/>
      <c r="AS25" s="468" t="s">
        <v>119</v>
      </c>
      <c r="AT25" s="469"/>
      <c r="AU25" s="469"/>
      <c r="AV25" s="469"/>
      <c r="AW25" s="469"/>
      <c r="AX25" s="470"/>
      <c r="AY25" s="377" t="s">
        <v>156</v>
      </c>
      <c r="AZ25" s="378"/>
      <c r="BA25" s="378"/>
      <c r="BB25" s="378"/>
      <c r="BC25" s="378"/>
      <c r="BD25" s="378"/>
      <c r="BE25" s="378"/>
      <c r="BF25" s="378"/>
      <c r="BG25" s="378"/>
      <c r="BH25" s="378"/>
      <c r="BI25" s="378"/>
      <c r="BJ25" s="378"/>
      <c r="BK25" s="378"/>
      <c r="BL25" s="378"/>
      <c r="BM25" s="379"/>
      <c r="BN25" s="380">
        <v>606971</v>
      </c>
      <c r="BO25" s="381"/>
      <c r="BP25" s="381"/>
      <c r="BQ25" s="381"/>
      <c r="BR25" s="381"/>
      <c r="BS25" s="381"/>
      <c r="BT25" s="381"/>
      <c r="BU25" s="382"/>
      <c r="BV25" s="380">
        <v>797587</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c r="A26" s="140"/>
      <c r="B26" s="550"/>
      <c r="C26" s="551"/>
      <c r="D26" s="552"/>
      <c r="E26" s="467" t="s">
        <v>157</v>
      </c>
      <c r="F26" s="447"/>
      <c r="G26" s="447"/>
      <c r="H26" s="447"/>
      <c r="I26" s="447"/>
      <c r="J26" s="447"/>
      <c r="K26" s="448"/>
      <c r="L26" s="468">
        <v>1</v>
      </c>
      <c r="M26" s="469"/>
      <c r="N26" s="469"/>
      <c r="O26" s="469"/>
      <c r="P26" s="508"/>
      <c r="Q26" s="468">
        <v>5650</v>
      </c>
      <c r="R26" s="469"/>
      <c r="S26" s="469"/>
      <c r="T26" s="469"/>
      <c r="U26" s="469"/>
      <c r="V26" s="508"/>
      <c r="W26" s="563"/>
      <c r="X26" s="551"/>
      <c r="Y26" s="552"/>
      <c r="Z26" s="467" t="s">
        <v>158</v>
      </c>
      <c r="AA26" s="573"/>
      <c r="AB26" s="573"/>
      <c r="AC26" s="573"/>
      <c r="AD26" s="573"/>
      <c r="AE26" s="573"/>
      <c r="AF26" s="573"/>
      <c r="AG26" s="574"/>
      <c r="AH26" s="468">
        <v>11</v>
      </c>
      <c r="AI26" s="469"/>
      <c r="AJ26" s="469"/>
      <c r="AK26" s="469"/>
      <c r="AL26" s="508"/>
      <c r="AM26" s="468">
        <v>28589</v>
      </c>
      <c r="AN26" s="469"/>
      <c r="AO26" s="469"/>
      <c r="AP26" s="469"/>
      <c r="AQ26" s="469"/>
      <c r="AR26" s="508"/>
      <c r="AS26" s="468">
        <v>2599</v>
      </c>
      <c r="AT26" s="469"/>
      <c r="AU26" s="469"/>
      <c r="AV26" s="469"/>
      <c r="AW26" s="469"/>
      <c r="AX26" s="470"/>
      <c r="AY26" s="420" t="s">
        <v>159</v>
      </c>
      <c r="AZ26" s="421"/>
      <c r="BA26" s="421"/>
      <c r="BB26" s="421"/>
      <c r="BC26" s="421"/>
      <c r="BD26" s="421"/>
      <c r="BE26" s="421"/>
      <c r="BF26" s="421"/>
      <c r="BG26" s="421"/>
      <c r="BH26" s="421"/>
      <c r="BI26" s="421"/>
      <c r="BJ26" s="421"/>
      <c r="BK26" s="421"/>
      <c r="BL26" s="421"/>
      <c r="BM26" s="422"/>
      <c r="BN26" s="417" t="s">
        <v>119</v>
      </c>
      <c r="BO26" s="418"/>
      <c r="BP26" s="418"/>
      <c r="BQ26" s="418"/>
      <c r="BR26" s="418"/>
      <c r="BS26" s="418"/>
      <c r="BT26" s="418"/>
      <c r="BU26" s="419"/>
      <c r="BV26" s="417" t="s">
        <v>119</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c r="A27" s="140"/>
      <c r="B27" s="550"/>
      <c r="C27" s="551"/>
      <c r="D27" s="552"/>
      <c r="E27" s="467" t="s">
        <v>160</v>
      </c>
      <c r="F27" s="447"/>
      <c r="G27" s="447"/>
      <c r="H27" s="447"/>
      <c r="I27" s="447"/>
      <c r="J27" s="447"/>
      <c r="K27" s="448"/>
      <c r="L27" s="468">
        <v>1</v>
      </c>
      <c r="M27" s="469"/>
      <c r="N27" s="469"/>
      <c r="O27" s="469"/>
      <c r="P27" s="508"/>
      <c r="Q27" s="468">
        <v>4200</v>
      </c>
      <c r="R27" s="469"/>
      <c r="S27" s="469"/>
      <c r="T27" s="469"/>
      <c r="U27" s="469"/>
      <c r="V27" s="508"/>
      <c r="W27" s="563"/>
      <c r="X27" s="551"/>
      <c r="Y27" s="552"/>
      <c r="Z27" s="467" t="s">
        <v>161</v>
      </c>
      <c r="AA27" s="447"/>
      <c r="AB27" s="447"/>
      <c r="AC27" s="447"/>
      <c r="AD27" s="447"/>
      <c r="AE27" s="447"/>
      <c r="AF27" s="447"/>
      <c r="AG27" s="448"/>
      <c r="AH27" s="468">
        <v>9</v>
      </c>
      <c r="AI27" s="469"/>
      <c r="AJ27" s="469"/>
      <c r="AK27" s="469"/>
      <c r="AL27" s="508"/>
      <c r="AM27" s="468">
        <v>27573</v>
      </c>
      <c r="AN27" s="469"/>
      <c r="AO27" s="469"/>
      <c r="AP27" s="469"/>
      <c r="AQ27" s="469"/>
      <c r="AR27" s="508"/>
      <c r="AS27" s="468">
        <v>3064</v>
      </c>
      <c r="AT27" s="469"/>
      <c r="AU27" s="469"/>
      <c r="AV27" s="469"/>
      <c r="AW27" s="469"/>
      <c r="AX27" s="470"/>
      <c r="AY27" s="509" t="s">
        <v>162</v>
      </c>
      <c r="AZ27" s="510"/>
      <c r="BA27" s="510"/>
      <c r="BB27" s="510"/>
      <c r="BC27" s="510"/>
      <c r="BD27" s="510"/>
      <c r="BE27" s="510"/>
      <c r="BF27" s="510"/>
      <c r="BG27" s="510"/>
      <c r="BH27" s="510"/>
      <c r="BI27" s="510"/>
      <c r="BJ27" s="510"/>
      <c r="BK27" s="510"/>
      <c r="BL27" s="510"/>
      <c r="BM27" s="511"/>
      <c r="BN27" s="586" t="s">
        <v>119</v>
      </c>
      <c r="BO27" s="587"/>
      <c r="BP27" s="587"/>
      <c r="BQ27" s="587"/>
      <c r="BR27" s="587"/>
      <c r="BS27" s="587"/>
      <c r="BT27" s="587"/>
      <c r="BU27" s="588"/>
      <c r="BV27" s="586" t="s">
        <v>119</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c r="A28" s="140"/>
      <c r="B28" s="550"/>
      <c r="C28" s="551"/>
      <c r="D28" s="552"/>
      <c r="E28" s="467" t="s">
        <v>163</v>
      </c>
      <c r="F28" s="447"/>
      <c r="G28" s="447"/>
      <c r="H28" s="447"/>
      <c r="I28" s="447"/>
      <c r="J28" s="447"/>
      <c r="K28" s="448"/>
      <c r="L28" s="468">
        <v>1</v>
      </c>
      <c r="M28" s="469"/>
      <c r="N28" s="469"/>
      <c r="O28" s="469"/>
      <c r="P28" s="508"/>
      <c r="Q28" s="468">
        <v>3800</v>
      </c>
      <c r="R28" s="469"/>
      <c r="S28" s="469"/>
      <c r="T28" s="469"/>
      <c r="U28" s="469"/>
      <c r="V28" s="508"/>
      <c r="W28" s="563"/>
      <c r="X28" s="551"/>
      <c r="Y28" s="552"/>
      <c r="Z28" s="467" t="s">
        <v>164</v>
      </c>
      <c r="AA28" s="447"/>
      <c r="AB28" s="447"/>
      <c r="AC28" s="447"/>
      <c r="AD28" s="447"/>
      <c r="AE28" s="447"/>
      <c r="AF28" s="447"/>
      <c r="AG28" s="448"/>
      <c r="AH28" s="468" t="s">
        <v>119</v>
      </c>
      <c r="AI28" s="469"/>
      <c r="AJ28" s="469"/>
      <c r="AK28" s="469"/>
      <c r="AL28" s="508"/>
      <c r="AM28" s="468" t="s">
        <v>119</v>
      </c>
      <c r="AN28" s="469"/>
      <c r="AO28" s="469"/>
      <c r="AP28" s="469"/>
      <c r="AQ28" s="469"/>
      <c r="AR28" s="508"/>
      <c r="AS28" s="468" t="s">
        <v>119</v>
      </c>
      <c r="AT28" s="469"/>
      <c r="AU28" s="469"/>
      <c r="AV28" s="469"/>
      <c r="AW28" s="469"/>
      <c r="AX28" s="470"/>
      <c r="AY28" s="589" t="s">
        <v>165</v>
      </c>
      <c r="AZ28" s="590"/>
      <c r="BA28" s="590"/>
      <c r="BB28" s="591"/>
      <c r="BC28" s="377" t="s">
        <v>166</v>
      </c>
      <c r="BD28" s="378"/>
      <c r="BE28" s="378"/>
      <c r="BF28" s="378"/>
      <c r="BG28" s="378"/>
      <c r="BH28" s="378"/>
      <c r="BI28" s="378"/>
      <c r="BJ28" s="378"/>
      <c r="BK28" s="378"/>
      <c r="BL28" s="378"/>
      <c r="BM28" s="379"/>
      <c r="BN28" s="380">
        <v>2297796</v>
      </c>
      <c r="BO28" s="381"/>
      <c r="BP28" s="381"/>
      <c r="BQ28" s="381"/>
      <c r="BR28" s="381"/>
      <c r="BS28" s="381"/>
      <c r="BT28" s="381"/>
      <c r="BU28" s="382"/>
      <c r="BV28" s="380">
        <v>2465435</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c r="A29" s="140"/>
      <c r="B29" s="550"/>
      <c r="C29" s="551"/>
      <c r="D29" s="552"/>
      <c r="E29" s="467" t="s">
        <v>167</v>
      </c>
      <c r="F29" s="447"/>
      <c r="G29" s="447"/>
      <c r="H29" s="447"/>
      <c r="I29" s="447"/>
      <c r="J29" s="447"/>
      <c r="K29" s="448"/>
      <c r="L29" s="468">
        <v>18</v>
      </c>
      <c r="M29" s="469"/>
      <c r="N29" s="469"/>
      <c r="O29" s="469"/>
      <c r="P29" s="508"/>
      <c r="Q29" s="468">
        <v>3600</v>
      </c>
      <c r="R29" s="469"/>
      <c r="S29" s="469"/>
      <c r="T29" s="469"/>
      <c r="U29" s="469"/>
      <c r="V29" s="508"/>
      <c r="W29" s="564"/>
      <c r="X29" s="565"/>
      <c r="Y29" s="566"/>
      <c r="Z29" s="467" t="s">
        <v>168</v>
      </c>
      <c r="AA29" s="447"/>
      <c r="AB29" s="447"/>
      <c r="AC29" s="447"/>
      <c r="AD29" s="447"/>
      <c r="AE29" s="447"/>
      <c r="AF29" s="447"/>
      <c r="AG29" s="448"/>
      <c r="AH29" s="468">
        <v>262</v>
      </c>
      <c r="AI29" s="469"/>
      <c r="AJ29" s="469"/>
      <c r="AK29" s="469"/>
      <c r="AL29" s="508"/>
      <c r="AM29" s="468">
        <v>750141</v>
      </c>
      <c r="AN29" s="469"/>
      <c r="AO29" s="469"/>
      <c r="AP29" s="469"/>
      <c r="AQ29" s="469"/>
      <c r="AR29" s="508"/>
      <c r="AS29" s="468">
        <v>2863</v>
      </c>
      <c r="AT29" s="469"/>
      <c r="AU29" s="469"/>
      <c r="AV29" s="469"/>
      <c r="AW29" s="469"/>
      <c r="AX29" s="470"/>
      <c r="AY29" s="592"/>
      <c r="AZ29" s="593"/>
      <c r="BA29" s="593"/>
      <c r="BB29" s="594"/>
      <c r="BC29" s="451" t="s">
        <v>169</v>
      </c>
      <c r="BD29" s="452"/>
      <c r="BE29" s="452"/>
      <c r="BF29" s="452"/>
      <c r="BG29" s="452"/>
      <c r="BH29" s="452"/>
      <c r="BI29" s="452"/>
      <c r="BJ29" s="452"/>
      <c r="BK29" s="452"/>
      <c r="BL29" s="452"/>
      <c r="BM29" s="453"/>
      <c r="BN29" s="417">
        <v>200130</v>
      </c>
      <c r="BO29" s="418"/>
      <c r="BP29" s="418"/>
      <c r="BQ29" s="418"/>
      <c r="BR29" s="418"/>
      <c r="BS29" s="418"/>
      <c r="BT29" s="418"/>
      <c r="BU29" s="419"/>
      <c r="BV29" s="417">
        <v>200049</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170</v>
      </c>
      <c r="X30" s="571"/>
      <c r="Y30" s="571"/>
      <c r="Z30" s="571"/>
      <c r="AA30" s="571"/>
      <c r="AB30" s="571"/>
      <c r="AC30" s="571"/>
      <c r="AD30" s="571"/>
      <c r="AE30" s="571"/>
      <c r="AF30" s="571"/>
      <c r="AG30" s="572"/>
      <c r="AH30" s="533">
        <v>93.9</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171</v>
      </c>
      <c r="BD30" s="584"/>
      <c r="BE30" s="584"/>
      <c r="BF30" s="584"/>
      <c r="BG30" s="584"/>
      <c r="BH30" s="584"/>
      <c r="BI30" s="584"/>
      <c r="BJ30" s="584"/>
      <c r="BK30" s="584"/>
      <c r="BL30" s="584"/>
      <c r="BM30" s="585"/>
      <c r="BN30" s="586">
        <v>1600314</v>
      </c>
      <c r="BO30" s="587"/>
      <c r="BP30" s="587"/>
      <c r="BQ30" s="587"/>
      <c r="BR30" s="587"/>
      <c r="BS30" s="587"/>
      <c r="BT30" s="587"/>
      <c r="BU30" s="588"/>
      <c r="BV30" s="586">
        <v>1799331</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c r="A32" s="140"/>
      <c r="B32" s="166"/>
      <c r="C32" s="167" t="s">
        <v>172</v>
      </c>
      <c r="D32" s="167"/>
      <c r="E32" s="167"/>
      <c r="F32" s="164"/>
      <c r="G32" s="164"/>
      <c r="H32" s="164"/>
      <c r="I32" s="164"/>
      <c r="J32" s="164"/>
      <c r="K32" s="164"/>
      <c r="L32" s="164"/>
      <c r="M32" s="164"/>
      <c r="N32" s="164"/>
      <c r="O32" s="164"/>
      <c r="P32" s="164"/>
      <c r="Q32" s="164"/>
      <c r="R32" s="164"/>
      <c r="S32" s="164"/>
      <c r="T32" s="164"/>
      <c r="U32" s="164" t="s">
        <v>173</v>
      </c>
      <c r="V32" s="164"/>
      <c r="W32" s="164"/>
      <c r="X32" s="164"/>
      <c r="Y32" s="164"/>
      <c r="Z32" s="164"/>
      <c r="AA32" s="164"/>
      <c r="AB32" s="164"/>
      <c r="AC32" s="164"/>
      <c r="AD32" s="164"/>
      <c r="AE32" s="164"/>
      <c r="AF32" s="164"/>
      <c r="AG32" s="164"/>
      <c r="AH32" s="164"/>
      <c r="AI32" s="164"/>
      <c r="AJ32" s="164"/>
      <c r="AK32" s="164"/>
      <c r="AL32" s="164"/>
      <c r="AM32" s="168" t="s">
        <v>174</v>
      </c>
      <c r="AN32" s="164"/>
      <c r="AO32" s="164"/>
      <c r="AP32" s="164"/>
      <c r="AQ32" s="164"/>
      <c r="AR32" s="164"/>
      <c r="AS32" s="168"/>
      <c r="AT32" s="168"/>
      <c r="AU32" s="168"/>
      <c r="AV32" s="168"/>
      <c r="AW32" s="168"/>
      <c r="AX32" s="168"/>
      <c r="AY32" s="168"/>
      <c r="AZ32" s="168"/>
      <c r="BA32" s="168"/>
      <c r="BB32" s="164"/>
      <c r="BC32" s="168"/>
      <c r="BD32" s="164"/>
      <c r="BE32" s="168" t="s">
        <v>175</v>
      </c>
      <c r="BF32" s="164"/>
      <c r="BG32" s="164"/>
      <c r="BH32" s="164"/>
      <c r="BI32" s="164"/>
      <c r="BJ32" s="168"/>
      <c r="BK32" s="168"/>
      <c r="BL32" s="168"/>
      <c r="BM32" s="168"/>
      <c r="BN32" s="168"/>
      <c r="BO32" s="168"/>
      <c r="BP32" s="168"/>
      <c r="BQ32" s="168"/>
      <c r="BR32" s="164"/>
      <c r="BS32" s="164"/>
      <c r="BT32" s="164"/>
      <c r="BU32" s="164"/>
      <c r="BV32" s="164"/>
      <c r="BW32" s="164" t="s">
        <v>176</v>
      </c>
      <c r="BX32" s="164"/>
      <c r="BY32" s="164"/>
      <c r="BZ32" s="164"/>
      <c r="CA32" s="164"/>
      <c r="CB32" s="168"/>
      <c r="CC32" s="168"/>
      <c r="CD32" s="168"/>
      <c r="CE32" s="168"/>
      <c r="CF32" s="168"/>
      <c r="CG32" s="168"/>
      <c r="CH32" s="168"/>
      <c r="CI32" s="168"/>
      <c r="CJ32" s="168"/>
      <c r="CK32" s="168"/>
      <c r="CL32" s="168"/>
      <c r="CM32" s="168"/>
      <c r="CN32" s="168"/>
      <c r="CO32" s="168" t="s">
        <v>177</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c r="A33" s="140"/>
      <c r="B33" s="166"/>
      <c r="C33" s="441" t="s">
        <v>178</v>
      </c>
      <c r="D33" s="441"/>
      <c r="E33" s="406" t="s">
        <v>179</v>
      </c>
      <c r="F33" s="406"/>
      <c r="G33" s="406"/>
      <c r="H33" s="406"/>
      <c r="I33" s="406"/>
      <c r="J33" s="406"/>
      <c r="K33" s="406"/>
      <c r="L33" s="406"/>
      <c r="M33" s="406"/>
      <c r="N33" s="406"/>
      <c r="O33" s="406"/>
      <c r="P33" s="406"/>
      <c r="Q33" s="406"/>
      <c r="R33" s="406"/>
      <c r="S33" s="406"/>
      <c r="T33" s="169"/>
      <c r="U33" s="441" t="s">
        <v>178</v>
      </c>
      <c r="V33" s="441"/>
      <c r="W33" s="406" t="s">
        <v>179</v>
      </c>
      <c r="X33" s="406"/>
      <c r="Y33" s="406"/>
      <c r="Z33" s="406"/>
      <c r="AA33" s="406"/>
      <c r="AB33" s="406"/>
      <c r="AC33" s="406"/>
      <c r="AD33" s="406"/>
      <c r="AE33" s="406"/>
      <c r="AF33" s="406"/>
      <c r="AG33" s="406"/>
      <c r="AH33" s="406"/>
      <c r="AI33" s="406"/>
      <c r="AJ33" s="406"/>
      <c r="AK33" s="406"/>
      <c r="AL33" s="169"/>
      <c r="AM33" s="441" t="s">
        <v>178</v>
      </c>
      <c r="AN33" s="441"/>
      <c r="AO33" s="406" t="s">
        <v>179</v>
      </c>
      <c r="AP33" s="406"/>
      <c r="AQ33" s="406"/>
      <c r="AR33" s="406"/>
      <c r="AS33" s="406"/>
      <c r="AT33" s="406"/>
      <c r="AU33" s="406"/>
      <c r="AV33" s="406"/>
      <c r="AW33" s="406"/>
      <c r="AX33" s="406"/>
      <c r="AY33" s="406"/>
      <c r="AZ33" s="406"/>
      <c r="BA33" s="406"/>
      <c r="BB33" s="406"/>
      <c r="BC33" s="406"/>
      <c r="BD33" s="170"/>
      <c r="BE33" s="406" t="s">
        <v>180</v>
      </c>
      <c r="BF33" s="406"/>
      <c r="BG33" s="406" t="s">
        <v>181</v>
      </c>
      <c r="BH33" s="406"/>
      <c r="BI33" s="406"/>
      <c r="BJ33" s="406"/>
      <c r="BK33" s="406"/>
      <c r="BL33" s="406"/>
      <c r="BM33" s="406"/>
      <c r="BN33" s="406"/>
      <c r="BO33" s="406"/>
      <c r="BP33" s="406"/>
      <c r="BQ33" s="406"/>
      <c r="BR33" s="406"/>
      <c r="BS33" s="406"/>
      <c r="BT33" s="406"/>
      <c r="BU33" s="406"/>
      <c r="BV33" s="170"/>
      <c r="BW33" s="441" t="s">
        <v>180</v>
      </c>
      <c r="BX33" s="441"/>
      <c r="BY33" s="406" t="s">
        <v>182</v>
      </c>
      <c r="BZ33" s="406"/>
      <c r="CA33" s="406"/>
      <c r="CB33" s="406"/>
      <c r="CC33" s="406"/>
      <c r="CD33" s="406"/>
      <c r="CE33" s="406"/>
      <c r="CF33" s="406"/>
      <c r="CG33" s="406"/>
      <c r="CH33" s="406"/>
      <c r="CI33" s="406"/>
      <c r="CJ33" s="406"/>
      <c r="CK33" s="406"/>
      <c r="CL33" s="406"/>
      <c r="CM33" s="406"/>
      <c r="CN33" s="169"/>
      <c r="CO33" s="441" t="s">
        <v>178</v>
      </c>
      <c r="CP33" s="441"/>
      <c r="CQ33" s="406" t="s">
        <v>183</v>
      </c>
      <c r="CR33" s="406"/>
      <c r="CS33" s="406"/>
      <c r="CT33" s="406"/>
      <c r="CU33" s="406"/>
      <c r="CV33" s="406"/>
      <c r="CW33" s="406"/>
      <c r="CX33" s="406"/>
      <c r="CY33" s="406"/>
      <c r="CZ33" s="406"/>
      <c r="DA33" s="406"/>
      <c r="DB33" s="406"/>
      <c r="DC33" s="406"/>
      <c r="DD33" s="406"/>
      <c r="DE33" s="406"/>
      <c r="DF33" s="169"/>
      <c r="DG33" s="406" t="s">
        <v>184</v>
      </c>
      <c r="DH33" s="406"/>
      <c r="DI33" s="171"/>
      <c r="DJ33" s="139"/>
      <c r="DK33" s="139"/>
      <c r="DL33" s="139"/>
      <c r="DM33" s="139"/>
      <c r="DN33" s="139"/>
      <c r="DO33" s="139"/>
    </row>
    <row r="34" spans="1:119" ht="32.25" customHeight="1">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国民健康保険事業特別会計</v>
      </c>
      <c r="X34" s="599"/>
      <c r="Y34" s="599"/>
      <c r="Z34" s="599"/>
      <c r="AA34" s="599"/>
      <c r="AB34" s="599"/>
      <c r="AC34" s="599"/>
      <c r="AD34" s="599"/>
      <c r="AE34" s="599"/>
      <c r="AF34" s="599"/>
      <c r="AG34" s="599"/>
      <c r="AH34" s="599"/>
      <c r="AI34" s="599"/>
      <c r="AJ34" s="599"/>
      <c r="AK34" s="599"/>
      <c r="AL34" s="167"/>
      <c r="AM34" s="598">
        <f>IF(AO34="","",MAX(C34:D43,U34:V43)+1)</f>
        <v>6</v>
      </c>
      <c r="AN34" s="598"/>
      <c r="AO34" s="599" t="str">
        <f>IF('各会計、関係団体の財政状況及び健全化判断比率'!B32="","",'各会計、関係団体の財政状況及び健全化判断比率'!B32)</f>
        <v>水道事業会計</v>
      </c>
      <c r="AP34" s="599"/>
      <c r="AQ34" s="599"/>
      <c r="AR34" s="599"/>
      <c r="AS34" s="599"/>
      <c r="AT34" s="599"/>
      <c r="AU34" s="599"/>
      <c r="AV34" s="599"/>
      <c r="AW34" s="599"/>
      <c r="AX34" s="599"/>
      <c r="AY34" s="599"/>
      <c r="AZ34" s="599"/>
      <c r="BA34" s="599"/>
      <c r="BB34" s="599"/>
      <c r="BC34" s="599"/>
      <c r="BD34" s="167"/>
      <c r="BE34" s="598">
        <f>IF(BG34="","",MAX(C34:D43,U34:V43,AM34:AN43)+1)</f>
        <v>7</v>
      </c>
      <c r="BF34" s="598"/>
      <c r="BG34" s="599" t="str">
        <f>IF('各会計、関係団体の財政状況及び健全化判断比率'!B33="","",'各会計、関係団体の財政状況及び健全化判断比率'!B33)</f>
        <v>潟上市下水道事業特別会計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10</v>
      </c>
      <c r="BX34" s="598"/>
      <c r="BY34" s="599" t="str">
        <f>IF('各会計、関係団体の財政状況及び健全化判断比率'!B68="","",'各会計、関係団体の財政状況及び健全化判断比率'!B68)</f>
        <v>男鹿地区消防一部事務組合（一般会計）</v>
      </c>
      <c r="BZ34" s="599"/>
      <c r="CA34" s="599"/>
      <c r="CB34" s="599"/>
      <c r="CC34" s="599"/>
      <c r="CD34" s="599"/>
      <c r="CE34" s="599"/>
      <c r="CF34" s="599"/>
      <c r="CG34" s="599"/>
      <c r="CH34" s="599"/>
      <c r="CI34" s="599"/>
      <c r="CJ34" s="599"/>
      <c r="CK34" s="599"/>
      <c r="CL34" s="599"/>
      <c r="CM34" s="599"/>
      <c r="CN34" s="167"/>
      <c r="CO34" s="598">
        <f>IF(CQ34="","",MAX(C34:D43,U34:V43,AM34:AN43,BE34:BF43,BW34:BX43)+1)</f>
        <v>19</v>
      </c>
      <c r="CP34" s="598"/>
      <c r="CQ34" s="599" t="str">
        <f>IF('各会計、関係団体の財政状況及び健全化判断比率'!BS7="","",'各会計、関係団体の財政状況及び健全化判断比率'!BS7)</f>
        <v>昭和総合開発株式会社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介護保険事業特別会計（保険事業勘定）</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8</v>
      </c>
      <c r="BF35" s="598"/>
      <c r="BG35" s="599" t="str">
        <f>IF('各会計、関係団体の財政状況及び健全化判断比率'!B34="","",'各会計、関係団体の財政状況及び健全化判断比率'!B34)</f>
        <v>潟上市農業集落排水事業特別会計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11</v>
      </c>
      <c r="BX35" s="598"/>
      <c r="BY35" s="599" t="str">
        <f>IF('各会計、関係団体の財政状況及び健全化判断比率'!B69="","",'各会計、関係団体の財政状況及び健全化判断比率'!B69)</f>
        <v>湖東地区行政一部事務組合（一般会計）</v>
      </c>
      <c r="BZ35" s="599"/>
      <c r="CA35" s="599"/>
      <c r="CB35" s="599"/>
      <c r="CC35" s="599"/>
      <c r="CD35" s="599"/>
      <c r="CE35" s="599"/>
      <c r="CF35" s="599"/>
      <c r="CG35" s="599"/>
      <c r="CH35" s="599"/>
      <c r="CI35" s="599"/>
      <c r="CJ35" s="599"/>
      <c r="CK35" s="599"/>
      <c r="CL35" s="599"/>
      <c r="CM35" s="599"/>
      <c r="CN35" s="167"/>
      <c r="CO35" s="598">
        <f t="shared" ref="CO35:CO43" si="3">IF(CQ35="","",CO34+1)</f>
        <v>20</v>
      </c>
      <c r="CP35" s="598"/>
      <c r="CQ35" s="599" t="str">
        <f>IF('各会計、関係団体の財政状況及び健全化判断比率'!BS8="","",'各会計、関係団体の財政状況及び健全化判断比率'!BS8)</f>
        <v>天王グリーンランド株式会社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f t="shared" ref="U36:U43" si="4">IF(W36="","",U35+1)</f>
        <v>4</v>
      </c>
      <c r="V36" s="598"/>
      <c r="W36" s="599" t="str">
        <f>IF('各会計、関係団体の財政状況及び健全化判断比率'!B30="","",'各会計、関係団体の財政状況及び健全化判断比率'!B30)</f>
        <v>後期高齢者医療特別会計</v>
      </c>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f t="shared" si="1"/>
        <v>9</v>
      </c>
      <c r="BF36" s="598"/>
      <c r="BG36" s="599" t="str">
        <f>IF('各会計、関係団体の財政状況及び健全化判断比率'!B35="","",'各会計、関係団体の財政状況及び健全化判断比率'!B35)</f>
        <v>潟上市合併処理浄化槽事業特別会計</v>
      </c>
      <c r="BH36" s="599"/>
      <c r="BI36" s="599"/>
      <c r="BJ36" s="599"/>
      <c r="BK36" s="599"/>
      <c r="BL36" s="599"/>
      <c r="BM36" s="599"/>
      <c r="BN36" s="599"/>
      <c r="BO36" s="599"/>
      <c r="BP36" s="599"/>
      <c r="BQ36" s="599"/>
      <c r="BR36" s="599"/>
      <c r="BS36" s="599"/>
      <c r="BT36" s="599"/>
      <c r="BU36" s="599"/>
      <c r="BV36" s="167"/>
      <c r="BW36" s="598">
        <f t="shared" si="2"/>
        <v>12</v>
      </c>
      <c r="BX36" s="598"/>
      <c r="BY36" s="599" t="str">
        <f>IF('各会計、関係団体の財政状況及び健全化判断比率'!B70="","",'各会計、関係団体の財政状況及び健全化判断比率'!B70)</f>
        <v>男鹿地区衛生処理一部事務組合（一般会計）</v>
      </c>
      <c r="BZ36" s="599"/>
      <c r="CA36" s="599"/>
      <c r="CB36" s="599"/>
      <c r="CC36" s="599"/>
      <c r="CD36" s="599"/>
      <c r="CE36" s="599"/>
      <c r="CF36" s="599"/>
      <c r="CG36" s="599"/>
      <c r="CH36" s="599"/>
      <c r="CI36" s="599"/>
      <c r="CJ36" s="599"/>
      <c r="CK36" s="599"/>
      <c r="CL36" s="599"/>
      <c r="CM36" s="599"/>
      <c r="CN36" s="167"/>
      <c r="CO36" s="598" t="str">
        <f t="shared" si="3"/>
        <v/>
      </c>
      <c r="CP36" s="598"/>
      <c r="CQ36" s="599" t="str">
        <f>IF('各会計、関係団体の財政状況及び健全化判断比率'!BS9="","",'各会計、関係団体の財政状況及び健全化判断比率'!BS9)</f>
        <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f t="shared" si="4"/>
        <v>5</v>
      </c>
      <c r="V37" s="598"/>
      <c r="W37" s="599" t="str">
        <f>IF('各会計、関係団体の財政状況及び健全化判断比率'!B31="","",'各会計、関係団体の財政状況及び健全化判断比率'!B31)</f>
        <v>介護保険事業特別会計（サービス事業勘定）</v>
      </c>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13</v>
      </c>
      <c r="BX37" s="598"/>
      <c r="BY37" s="599" t="str">
        <f>IF('各会計、関係団体の財政状況及び健全化判断比率'!B71="","",'各会計、関係団体の財政状況及び健全化判断比率'!B71)</f>
        <v>秋田県市町村総合事務組合（一般会計）</v>
      </c>
      <c r="BZ37" s="599"/>
      <c r="CA37" s="599"/>
      <c r="CB37" s="599"/>
      <c r="CC37" s="599"/>
      <c r="CD37" s="599"/>
      <c r="CE37" s="599"/>
      <c r="CF37" s="599"/>
      <c r="CG37" s="599"/>
      <c r="CH37" s="599"/>
      <c r="CI37" s="599"/>
      <c r="CJ37" s="599"/>
      <c r="CK37" s="599"/>
      <c r="CL37" s="599"/>
      <c r="CM37" s="599"/>
      <c r="CN37" s="167"/>
      <c r="CO37" s="598" t="str">
        <f t="shared" si="3"/>
        <v/>
      </c>
      <c r="CP37" s="598"/>
      <c r="CQ37" s="599" t="str">
        <f>IF('各会計、関係団体の財政状況及び健全化判断比率'!BS10="","",'各会計、関係団体の財政状況及び健全化判断比率'!BS10)</f>
        <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14</v>
      </c>
      <c r="BX38" s="598"/>
      <c r="BY38" s="599" t="str">
        <f>IF('各会計、関係団体の財政状況及び健全化判断比率'!B72="","",'各会計、関係団体の財政状況及び健全化判断比率'!B72)</f>
        <v>秋田県市町村総合事務組合（交通災害共済事業等特別会計）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15</v>
      </c>
      <c r="BX39" s="598"/>
      <c r="BY39" s="599" t="str">
        <f>IF('各会計、関係団体の財政状況及び健全化判断比率'!B73="","",'各会計、関係団体の財政状況及び健全化判断比率'!B73)</f>
        <v>秋田県市町村会館管理組合</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16</v>
      </c>
      <c r="BX40" s="598"/>
      <c r="BY40" s="599" t="str">
        <f>IF('各会計、関係団体の財政状況及び健全化判断比率'!B74="","",'各会計、関係団体の財政状況及び健全化判断比率'!B74)</f>
        <v>井川町・潟上市共有財産管理組合（一般会計）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17</v>
      </c>
      <c r="BX41" s="598"/>
      <c r="BY41" s="599" t="str">
        <f>IF('各会計、関係団体の財政状況及び健全化判断比率'!B75="","",'各会計、関係団体の財政状況及び健全化判断比率'!B75)</f>
        <v>秋田県後期高齢者医療広域連合（一般会計）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18</v>
      </c>
      <c r="BX42" s="598"/>
      <c r="BY42" s="599" t="str">
        <f>IF('各会計、関係団体の財政状況及び健全化判断比率'!B76="","",'各会計、関係団体の財政状況及び健全化判断比率'!B76)</f>
        <v>秋田県後期高齢者医療広域連合（後期高齢者医療特別会計）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t="str">
        <f t="shared" si="2"/>
        <v/>
      </c>
      <c r="BX43" s="598"/>
      <c r="BY43" s="599" t="str">
        <f>IF('各会計、関係団体の財政状況及び健全化判断比率'!B77="","",'各会計、関係団体の財政状況及び健全化判断比率'!B77)</f>
        <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c r="B46" s="139" t="s">
        <v>185</v>
      </c>
      <c r="C46" s="139"/>
      <c r="D46" s="139"/>
      <c r="E46" s="139" t="s">
        <v>186</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c r="B47" s="139"/>
      <c r="C47" s="139"/>
      <c r="D47" s="139"/>
      <c r="E47" s="139" t="s">
        <v>187</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c r="B48" s="139"/>
      <c r="C48" s="139"/>
      <c r="D48" s="139"/>
      <c r="E48" s="139" t="s">
        <v>188</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c r="E49" s="175" t="s">
        <v>189</v>
      </c>
    </row>
    <row r="50" spans="5:5">
      <c r="E50" s="141" t="s">
        <v>190</v>
      </c>
    </row>
    <row r="51" spans="5:5">
      <c r="E51" s="141" t="s">
        <v>191</v>
      </c>
    </row>
    <row r="52" spans="5:5">
      <c r="E52" s="141" t="s">
        <v>192</v>
      </c>
    </row>
    <row r="53" spans="5:5"/>
    <row r="54" spans="5:5"/>
    <row r="55" spans="5:5"/>
    <row r="56" spans="5:5"/>
    <row r="57" spans="5:5" hidden="1"/>
    <row r="58" spans="5:5" hidden="1"/>
    <row r="59" spans="5:5" hidden="1"/>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518</v>
      </c>
      <c r="G33" s="29" t="s">
        <v>519</v>
      </c>
      <c r="H33" s="29" t="s">
        <v>520</v>
      </c>
      <c r="I33" s="29" t="s">
        <v>521</v>
      </c>
      <c r="J33" s="30" t="s">
        <v>522</v>
      </c>
      <c r="K33" s="22"/>
      <c r="L33" s="22"/>
      <c r="M33" s="22"/>
      <c r="N33" s="22"/>
      <c r="O33" s="22"/>
      <c r="P33" s="22"/>
    </row>
    <row r="34" spans="1:16" ht="39" customHeight="1">
      <c r="A34" s="22"/>
      <c r="B34" s="31"/>
      <c r="C34" s="1184" t="s">
        <v>524</v>
      </c>
      <c r="D34" s="1184"/>
      <c r="E34" s="1185"/>
      <c r="F34" s="32">
        <v>5.23</v>
      </c>
      <c r="G34" s="33">
        <v>6.84</v>
      </c>
      <c r="H34" s="33">
        <v>6.14</v>
      </c>
      <c r="I34" s="33">
        <v>8.6199999999999992</v>
      </c>
      <c r="J34" s="34">
        <v>6.84</v>
      </c>
      <c r="K34" s="22"/>
      <c r="L34" s="22"/>
      <c r="M34" s="22"/>
      <c r="N34" s="22"/>
      <c r="O34" s="22"/>
      <c r="P34" s="22"/>
    </row>
    <row r="35" spans="1:16" ht="39" customHeight="1">
      <c r="A35" s="22"/>
      <c r="B35" s="35"/>
      <c r="C35" s="1178" t="s">
        <v>525</v>
      </c>
      <c r="D35" s="1179"/>
      <c r="E35" s="1180"/>
      <c r="F35" s="36">
        <v>2.5299999999999998</v>
      </c>
      <c r="G35" s="37">
        <v>2.76</v>
      </c>
      <c r="H35" s="37">
        <v>3.45</v>
      </c>
      <c r="I35" s="37">
        <v>4.0599999999999996</v>
      </c>
      <c r="J35" s="38">
        <v>4.3899999999999997</v>
      </c>
      <c r="K35" s="22"/>
      <c r="L35" s="22"/>
      <c r="M35" s="22"/>
      <c r="N35" s="22"/>
      <c r="O35" s="22"/>
      <c r="P35" s="22"/>
    </row>
    <row r="36" spans="1:16" ht="39" customHeight="1">
      <c r="A36" s="22"/>
      <c r="B36" s="35"/>
      <c r="C36" s="1178" t="s">
        <v>526</v>
      </c>
      <c r="D36" s="1179"/>
      <c r="E36" s="1180"/>
      <c r="F36" s="36">
        <v>2.23</v>
      </c>
      <c r="G36" s="37">
        <v>3.14</v>
      </c>
      <c r="H36" s="37">
        <v>3.35</v>
      </c>
      <c r="I36" s="37">
        <v>2.06</v>
      </c>
      <c r="J36" s="38">
        <v>3.43</v>
      </c>
      <c r="K36" s="22"/>
      <c r="L36" s="22"/>
      <c r="M36" s="22"/>
      <c r="N36" s="22"/>
      <c r="O36" s="22"/>
      <c r="P36" s="22"/>
    </row>
    <row r="37" spans="1:16" ht="39" customHeight="1">
      <c r="A37" s="22"/>
      <c r="B37" s="35"/>
      <c r="C37" s="1178" t="s">
        <v>527</v>
      </c>
      <c r="D37" s="1179"/>
      <c r="E37" s="1180"/>
      <c r="F37" s="36">
        <v>0.74</v>
      </c>
      <c r="G37" s="37">
        <v>0.6</v>
      </c>
      <c r="H37" s="37">
        <v>0.95</v>
      </c>
      <c r="I37" s="37">
        <v>1.51</v>
      </c>
      <c r="J37" s="38">
        <v>2.85</v>
      </c>
      <c r="K37" s="22"/>
      <c r="L37" s="22"/>
      <c r="M37" s="22"/>
      <c r="N37" s="22"/>
      <c r="O37" s="22"/>
      <c r="P37" s="22"/>
    </row>
    <row r="38" spans="1:16" ht="39" customHeight="1">
      <c r="A38" s="22"/>
      <c r="B38" s="35"/>
      <c r="C38" s="1178" t="s">
        <v>528</v>
      </c>
      <c r="D38" s="1179"/>
      <c r="E38" s="1180"/>
      <c r="F38" s="36">
        <v>0.62</v>
      </c>
      <c r="G38" s="37">
        <v>0.36</v>
      </c>
      <c r="H38" s="37">
        <v>0.41</v>
      </c>
      <c r="I38" s="37">
        <v>0.66</v>
      </c>
      <c r="J38" s="38">
        <v>0.61</v>
      </c>
      <c r="K38" s="22"/>
      <c r="L38" s="22"/>
      <c r="M38" s="22"/>
      <c r="N38" s="22"/>
      <c r="O38" s="22"/>
      <c r="P38" s="22"/>
    </row>
    <row r="39" spans="1:16" ht="39" customHeight="1">
      <c r="A39" s="22"/>
      <c r="B39" s="35"/>
      <c r="C39" s="1178" t="s">
        <v>529</v>
      </c>
      <c r="D39" s="1179"/>
      <c r="E39" s="1180"/>
      <c r="F39" s="36">
        <v>0.13</v>
      </c>
      <c r="G39" s="37">
        <v>7.0000000000000007E-2</v>
      </c>
      <c r="H39" s="37">
        <v>0.08</v>
      </c>
      <c r="I39" s="37">
        <v>0.08</v>
      </c>
      <c r="J39" s="38">
        <v>0.06</v>
      </c>
      <c r="K39" s="22"/>
      <c r="L39" s="22"/>
      <c r="M39" s="22"/>
      <c r="N39" s="22"/>
      <c r="O39" s="22"/>
      <c r="P39" s="22"/>
    </row>
    <row r="40" spans="1:16" ht="39" customHeight="1">
      <c r="A40" s="22"/>
      <c r="B40" s="35"/>
      <c r="C40" s="1178" t="s">
        <v>530</v>
      </c>
      <c r="D40" s="1179"/>
      <c r="E40" s="1180"/>
      <c r="F40" s="36">
        <v>0.01</v>
      </c>
      <c r="G40" s="37">
        <v>0.01</v>
      </c>
      <c r="H40" s="37">
        <v>0.1</v>
      </c>
      <c r="I40" s="37">
        <v>0.01</v>
      </c>
      <c r="J40" s="38">
        <v>0.01</v>
      </c>
      <c r="K40" s="22"/>
      <c r="L40" s="22"/>
      <c r="M40" s="22"/>
      <c r="N40" s="22"/>
      <c r="O40" s="22"/>
      <c r="P40" s="22"/>
    </row>
    <row r="41" spans="1:16" ht="39" customHeight="1">
      <c r="A41" s="22"/>
      <c r="B41" s="35"/>
      <c r="C41" s="1178" t="s">
        <v>531</v>
      </c>
      <c r="D41" s="1179"/>
      <c r="E41" s="1180"/>
      <c r="F41" s="36">
        <v>0</v>
      </c>
      <c r="G41" s="37">
        <v>0</v>
      </c>
      <c r="H41" s="37">
        <v>0</v>
      </c>
      <c r="I41" s="37">
        <v>0</v>
      </c>
      <c r="J41" s="38">
        <v>0</v>
      </c>
      <c r="K41" s="22"/>
      <c r="L41" s="22"/>
      <c r="M41" s="22"/>
      <c r="N41" s="22"/>
      <c r="O41" s="22"/>
      <c r="P41" s="22"/>
    </row>
    <row r="42" spans="1:16" ht="39" customHeight="1">
      <c r="A42" s="22"/>
      <c r="B42" s="39"/>
      <c r="C42" s="1178" t="s">
        <v>532</v>
      </c>
      <c r="D42" s="1179"/>
      <c r="E42" s="1180"/>
      <c r="F42" s="36" t="s">
        <v>478</v>
      </c>
      <c r="G42" s="37" t="s">
        <v>478</v>
      </c>
      <c r="H42" s="37" t="s">
        <v>478</v>
      </c>
      <c r="I42" s="37" t="s">
        <v>478</v>
      </c>
      <c r="J42" s="38" t="s">
        <v>478</v>
      </c>
      <c r="K42" s="22"/>
      <c r="L42" s="22"/>
      <c r="M42" s="22"/>
      <c r="N42" s="22"/>
      <c r="O42" s="22"/>
      <c r="P42" s="22"/>
    </row>
    <row r="43" spans="1:16" ht="39" customHeight="1" thickBot="1">
      <c r="A43" s="22"/>
      <c r="B43" s="40"/>
      <c r="C43" s="1181" t="s">
        <v>533</v>
      </c>
      <c r="D43" s="1182"/>
      <c r="E43" s="1183"/>
      <c r="F43" s="41">
        <v>0</v>
      </c>
      <c r="G43" s="42">
        <v>0</v>
      </c>
      <c r="H43" s="42">
        <v>0</v>
      </c>
      <c r="I43" s="42">
        <v>0</v>
      </c>
      <c r="J43" s="43">
        <v>0</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518</v>
      </c>
      <c r="L44" s="56" t="s">
        <v>519</v>
      </c>
      <c r="M44" s="56" t="s">
        <v>520</v>
      </c>
      <c r="N44" s="56" t="s">
        <v>521</v>
      </c>
      <c r="O44" s="57" t="s">
        <v>522</v>
      </c>
      <c r="P44" s="48"/>
      <c r="Q44" s="48"/>
      <c r="R44" s="48"/>
      <c r="S44" s="48"/>
      <c r="T44" s="48"/>
      <c r="U44" s="48"/>
    </row>
    <row r="45" spans="1:21" ht="30.75" customHeight="1">
      <c r="A45" s="48"/>
      <c r="B45" s="1194" t="s">
        <v>11</v>
      </c>
      <c r="C45" s="1195"/>
      <c r="D45" s="58"/>
      <c r="E45" s="1200" t="s">
        <v>12</v>
      </c>
      <c r="F45" s="1200"/>
      <c r="G45" s="1200"/>
      <c r="H45" s="1200"/>
      <c r="I45" s="1200"/>
      <c r="J45" s="1201"/>
      <c r="K45" s="59">
        <v>1468</v>
      </c>
      <c r="L45" s="60">
        <v>1357</v>
      </c>
      <c r="M45" s="60">
        <v>1451</v>
      </c>
      <c r="N45" s="60">
        <v>1454</v>
      </c>
      <c r="O45" s="61">
        <v>1468</v>
      </c>
      <c r="P45" s="48"/>
      <c r="Q45" s="48"/>
      <c r="R45" s="48"/>
      <c r="S45" s="48"/>
      <c r="T45" s="48"/>
      <c r="U45" s="48"/>
    </row>
    <row r="46" spans="1:21" ht="30.75" customHeight="1">
      <c r="A46" s="48"/>
      <c r="B46" s="1196"/>
      <c r="C46" s="1197"/>
      <c r="D46" s="62"/>
      <c r="E46" s="1188" t="s">
        <v>13</v>
      </c>
      <c r="F46" s="1188"/>
      <c r="G46" s="1188"/>
      <c r="H46" s="1188"/>
      <c r="I46" s="1188"/>
      <c r="J46" s="1189"/>
      <c r="K46" s="63" t="s">
        <v>478</v>
      </c>
      <c r="L46" s="64" t="s">
        <v>478</v>
      </c>
      <c r="M46" s="64" t="s">
        <v>478</v>
      </c>
      <c r="N46" s="64" t="s">
        <v>478</v>
      </c>
      <c r="O46" s="65" t="s">
        <v>478</v>
      </c>
      <c r="P46" s="48"/>
      <c r="Q46" s="48"/>
      <c r="R46" s="48"/>
      <c r="S46" s="48"/>
      <c r="T46" s="48"/>
      <c r="U46" s="48"/>
    </row>
    <row r="47" spans="1:21" ht="30.75" customHeight="1">
      <c r="A47" s="48"/>
      <c r="B47" s="1196"/>
      <c r="C47" s="1197"/>
      <c r="D47" s="62"/>
      <c r="E47" s="1188" t="s">
        <v>14</v>
      </c>
      <c r="F47" s="1188"/>
      <c r="G47" s="1188"/>
      <c r="H47" s="1188"/>
      <c r="I47" s="1188"/>
      <c r="J47" s="1189"/>
      <c r="K47" s="63" t="s">
        <v>478</v>
      </c>
      <c r="L47" s="64" t="s">
        <v>478</v>
      </c>
      <c r="M47" s="64" t="s">
        <v>478</v>
      </c>
      <c r="N47" s="64" t="s">
        <v>478</v>
      </c>
      <c r="O47" s="65" t="s">
        <v>478</v>
      </c>
      <c r="P47" s="48"/>
      <c r="Q47" s="48"/>
      <c r="R47" s="48"/>
      <c r="S47" s="48"/>
      <c r="T47" s="48"/>
      <c r="U47" s="48"/>
    </row>
    <row r="48" spans="1:21" ht="30.75" customHeight="1">
      <c r="A48" s="48"/>
      <c r="B48" s="1196"/>
      <c r="C48" s="1197"/>
      <c r="D48" s="62"/>
      <c r="E48" s="1188" t="s">
        <v>15</v>
      </c>
      <c r="F48" s="1188"/>
      <c r="G48" s="1188"/>
      <c r="H48" s="1188"/>
      <c r="I48" s="1188"/>
      <c r="J48" s="1189"/>
      <c r="K48" s="63">
        <v>601</v>
      </c>
      <c r="L48" s="64">
        <v>576</v>
      </c>
      <c r="M48" s="64">
        <v>593</v>
      </c>
      <c r="N48" s="64">
        <v>577</v>
      </c>
      <c r="O48" s="65">
        <v>561</v>
      </c>
      <c r="P48" s="48"/>
      <c r="Q48" s="48"/>
      <c r="R48" s="48"/>
      <c r="S48" s="48"/>
      <c r="T48" s="48"/>
      <c r="U48" s="48"/>
    </row>
    <row r="49" spans="1:21" ht="30.75" customHeight="1">
      <c r="A49" s="48"/>
      <c r="B49" s="1196"/>
      <c r="C49" s="1197"/>
      <c r="D49" s="62"/>
      <c r="E49" s="1188" t="s">
        <v>16</v>
      </c>
      <c r="F49" s="1188"/>
      <c r="G49" s="1188"/>
      <c r="H49" s="1188"/>
      <c r="I49" s="1188"/>
      <c r="J49" s="1189"/>
      <c r="K49" s="63">
        <v>22</v>
      </c>
      <c r="L49" s="64">
        <v>21</v>
      </c>
      <c r="M49" s="64">
        <v>25</v>
      </c>
      <c r="N49" s="64">
        <v>33</v>
      </c>
      <c r="O49" s="65">
        <v>47</v>
      </c>
      <c r="P49" s="48"/>
      <c r="Q49" s="48"/>
      <c r="R49" s="48"/>
      <c r="S49" s="48"/>
      <c r="T49" s="48"/>
      <c r="U49" s="48"/>
    </row>
    <row r="50" spans="1:21" ht="30.75" customHeight="1">
      <c r="A50" s="48"/>
      <c r="B50" s="1196"/>
      <c r="C50" s="1197"/>
      <c r="D50" s="62"/>
      <c r="E50" s="1188" t="s">
        <v>17</v>
      </c>
      <c r="F50" s="1188"/>
      <c r="G50" s="1188"/>
      <c r="H50" s="1188"/>
      <c r="I50" s="1188"/>
      <c r="J50" s="1189"/>
      <c r="K50" s="63">
        <v>61</v>
      </c>
      <c r="L50" s="64">
        <v>53</v>
      </c>
      <c r="M50" s="64">
        <v>57</v>
      </c>
      <c r="N50" s="64">
        <v>58</v>
      </c>
      <c r="O50" s="65">
        <v>58</v>
      </c>
      <c r="P50" s="48"/>
      <c r="Q50" s="48"/>
      <c r="R50" s="48"/>
      <c r="S50" s="48"/>
      <c r="T50" s="48"/>
      <c r="U50" s="48"/>
    </row>
    <row r="51" spans="1:21" ht="30.75" customHeight="1">
      <c r="A51" s="48"/>
      <c r="B51" s="1198"/>
      <c r="C51" s="1199"/>
      <c r="D51" s="66"/>
      <c r="E51" s="1188" t="s">
        <v>18</v>
      </c>
      <c r="F51" s="1188"/>
      <c r="G51" s="1188"/>
      <c r="H51" s="1188"/>
      <c r="I51" s="1188"/>
      <c r="J51" s="1189"/>
      <c r="K51" s="63" t="s">
        <v>478</v>
      </c>
      <c r="L51" s="64" t="s">
        <v>478</v>
      </c>
      <c r="M51" s="64" t="s">
        <v>478</v>
      </c>
      <c r="N51" s="64" t="s">
        <v>478</v>
      </c>
      <c r="O51" s="65" t="s">
        <v>478</v>
      </c>
      <c r="P51" s="48"/>
      <c r="Q51" s="48"/>
      <c r="R51" s="48"/>
      <c r="S51" s="48"/>
      <c r="T51" s="48"/>
      <c r="U51" s="48"/>
    </row>
    <row r="52" spans="1:21" ht="30.75" customHeight="1">
      <c r="A52" s="48"/>
      <c r="B52" s="1186" t="s">
        <v>19</v>
      </c>
      <c r="C52" s="1187"/>
      <c r="D52" s="66"/>
      <c r="E52" s="1188" t="s">
        <v>20</v>
      </c>
      <c r="F52" s="1188"/>
      <c r="G52" s="1188"/>
      <c r="H52" s="1188"/>
      <c r="I52" s="1188"/>
      <c r="J52" s="1189"/>
      <c r="K52" s="63">
        <v>1372</v>
      </c>
      <c r="L52" s="64">
        <v>1418</v>
      </c>
      <c r="M52" s="64">
        <v>1572</v>
      </c>
      <c r="N52" s="64">
        <v>1602</v>
      </c>
      <c r="O52" s="65">
        <v>1614</v>
      </c>
      <c r="P52" s="48"/>
      <c r="Q52" s="48"/>
      <c r="R52" s="48"/>
      <c r="S52" s="48"/>
      <c r="T52" s="48"/>
      <c r="U52" s="48"/>
    </row>
    <row r="53" spans="1:21" ht="30.75" customHeight="1" thickBot="1">
      <c r="A53" s="48"/>
      <c r="B53" s="1190" t="s">
        <v>21</v>
      </c>
      <c r="C53" s="1191"/>
      <c r="D53" s="67"/>
      <c r="E53" s="1192" t="s">
        <v>22</v>
      </c>
      <c r="F53" s="1192"/>
      <c r="G53" s="1192"/>
      <c r="H53" s="1192"/>
      <c r="I53" s="1192"/>
      <c r="J53" s="1193"/>
      <c r="K53" s="68">
        <v>780</v>
      </c>
      <c r="L53" s="69">
        <v>589</v>
      </c>
      <c r="M53" s="69">
        <v>554</v>
      </c>
      <c r="N53" s="69">
        <v>520</v>
      </c>
      <c r="O53" s="70">
        <v>520</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c r="A55" s="48"/>
      <c r="B55" s="71"/>
      <c r="C55" s="48"/>
      <c r="D55" s="48"/>
      <c r="E55" s="48"/>
      <c r="F55" s="48"/>
      <c r="G55" s="48"/>
      <c r="H55" s="48"/>
      <c r="I55" s="48"/>
      <c r="J55" s="48"/>
      <c r="K55" s="48"/>
      <c r="L55" s="48"/>
      <c r="M55" s="48"/>
      <c r="N55" s="48"/>
      <c r="O55" s="48"/>
      <c r="P55" s="48"/>
      <c r="Q55" s="48"/>
      <c r="R55" s="48"/>
      <c r="S55" s="48"/>
      <c r="T55" s="48"/>
      <c r="U55" s="48"/>
    </row>
    <row r="56" spans="1:21" ht="24" customHeight="1">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73" t="s">
        <v>9</v>
      </c>
    </row>
    <row r="40" spans="2:13" ht="27.75" customHeight="1" thickBot="1">
      <c r="B40" s="74" t="s">
        <v>10</v>
      </c>
      <c r="C40" s="75"/>
      <c r="D40" s="75"/>
      <c r="E40" s="76"/>
      <c r="F40" s="76"/>
      <c r="G40" s="76"/>
      <c r="H40" s="77" t="s">
        <v>2</v>
      </c>
      <c r="I40" s="78" t="s">
        <v>518</v>
      </c>
      <c r="J40" s="79" t="s">
        <v>519</v>
      </c>
      <c r="K40" s="79" t="s">
        <v>520</v>
      </c>
      <c r="L40" s="79" t="s">
        <v>521</v>
      </c>
      <c r="M40" s="80" t="s">
        <v>522</v>
      </c>
    </row>
    <row r="41" spans="2:13" ht="27.75" customHeight="1">
      <c r="B41" s="1202" t="s">
        <v>24</v>
      </c>
      <c r="C41" s="1203"/>
      <c r="D41" s="81"/>
      <c r="E41" s="1208" t="s">
        <v>25</v>
      </c>
      <c r="F41" s="1208"/>
      <c r="G41" s="1208"/>
      <c r="H41" s="1209"/>
      <c r="I41" s="82">
        <v>12142</v>
      </c>
      <c r="J41" s="83">
        <v>13969</v>
      </c>
      <c r="K41" s="83">
        <v>18496</v>
      </c>
      <c r="L41" s="83">
        <v>19294</v>
      </c>
      <c r="M41" s="84">
        <v>19441</v>
      </c>
    </row>
    <row r="42" spans="2:13" ht="27.75" customHeight="1">
      <c r="B42" s="1204"/>
      <c r="C42" s="1205"/>
      <c r="D42" s="85"/>
      <c r="E42" s="1210" t="s">
        <v>26</v>
      </c>
      <c r="F42" s="1210"/>
      <c r="G42" s="1210"/>
      <c r="H42" s="1211"/>
      <c r="I42" s="86">
        <v>220</v>
      </c>
      <c r="J42" s="87">
        <v>192</v>
      </c>
      <c r="K42" s="87">
        <v>137</v>
      </c>
      <c r="L42" s="87">
        <v>110</v>
      </c>
      <c r="M42" s="88">
        <v>83</v>
      </c>
    </row>
    <row r="43" spans="2:13" ht="27.75" customHeight="1">
      <c r="B43" s="1204"/>
      <c r="C43" s="1205"/>
      <c r="D43" s="85"/>
      <c r="E43" s="1210" t="s">
        <v>27</v>
      </c>
      <c r="F43" s="1210"/>
      <c r="G43" s="1210"/>
      <c r="H43" s="1211"/>
      <c r="I43" s="86">
        <v>8124</v>
      </c>
      <c r="J43" s="87">
        <v>7348</v>
      </c>
      <c r="K43" s="87">
        <v>6952</v>
      </c>
      <c r="L43" s="87">
        <v>6601</v>
      </c>
      <c r="M43" s="88">
        <v>6286</v>
      </c>
    </row>
    <row r="44" spans="2:13" ht="27.75" customHeight="1">
      <c r="B44" s="1204"/>
      <c r="C44" s="1205"/>
      <c r="D44" s="85"/>
      <c r="E44" s="1210" t="s">
        <v>28</v>
      </c>
      <c r="F44" s="1210"/>
      <c r="G44" s="1210"/>
      <c r="H44" s="1211"/>
      <c r="I44" s="86">
        <v>105</v>
      </c>
      <c r="J44" s="87">
        <v>189</v>
      </c>
      <c r="K44" s="87">
        <v>348</v>
      </c>
      <c r="L44" s="87">
        <v>375</v>
      </c>
      <c r="M44" s="88">
        <v>358</v>
      </c>
    </row>
    <row r="45" spans="2:13" ht="27.75" customHeight="1">
      <c r="B45" s="1204"/>
      <c r="C45" s="1205"/>
      <c r="D45" s="85"/>
      <c r="E45" s="1210" t="s">
        <v>29</v>
      </c>
      <c r="F45" s="1210"/>
      <c r="G45" s="1210"/>
      <c r="H45" s="1211"/>
      <c r="I45" s="86">
        <v>2145</v>
      </c>
      <c r="J45" s="87">
        <v>1985</v>
      </c>
      <c r="K45" s="87">
        <v>1693</v>
      </c>
      <c r="L45" s="87">
        <v>1518</v>
      </c>
      <c r="M45" s="88">
        <v>1393</v>
      </c>
    </row>
    <row r="46" spans="2:13" ht="27.75" customHeight="1">
      <c r="B46" s="1204"/>
      <c r="C46" s="1205"/>
      <c r="D46" s="89"/>
      <c r="E46" s="1210" t="s">
        <v>30</v>
      </c>
      <c r="F46" s="1210"/>
      <c r="G46" s="1210"/>
      <c r="H46" s="1211"/>
      <c r="I46" s="86" t="s">
        <v>478</v>
      </c>
      <c r="J46" s="87" t="s">
        <v>478</v>
      </c>
      <c r="K46" s="87" t="s">
        <v>478</v>
      </c>
      <c r="L46" s="87" t="s">
        <v>478</v>
      </c>
      <c r="M46" s="88" t="s">
        <v>478</v>
      </c>
    </row>
    <row r="47" spans="2:13" ht="27.75" customHeight="1">
      <c r="B47" s="1204"/>
      <c r="C47" s="1205"/>
      <c r="D47" s="90"/>
      <c r="E47" s="1212" t="s">
        <v>31</v>
      </c>
      <c r="F47" s="1213"/>
      <c r="G47" s="1213"/>
      <c r="H47" s="1214"/>
      <c r="I47" s="86" t="s">
        <v>478</v>
      </c>
      <c r="J47" s="87" t="s">
        <v>478</v>
      </c>
      <c r="K47" s="87" t="s">
        <v>478</v>
      </c>
      <c r="L47" s="87" t="s">
        <v>478</v>
      </c>
      <c r="M47" s="88" t="s">
        <v>478</v>
      </c>
    </row>
    <row r="48" spans="2:13" ht="27.75" customHeight="1">
      <c r="B48" s="1204"/>
      <c r="C48" s="1205"/>
      <c r="D48" s="85"/>
      <c r="E48" s="1210" t="s">
        <v>32</v>
      </c>
      <c r="F48" s="1210"/>
      <c r="G48" s="1210"/>
      <c r="H48" s="1211"/>
      <c r="I48" s="86" t="s">
        <v>478</v>
      </c>
      <c r="J48" s="87" t="s">
        <v>478</v>
      </c>
      <c r="K48" s="87" t="s">
        <v>478</v>
      </c>
      <c r="L48" s="87" t="s">
        <v>478</v>
      </c>
      <c r="M48" s="88" t="s">
        <v>478</v>
      </c>
    </row>
    <row r="49" spans="2:13" ht="27.75" customHeight="1">
      <c r="B49" s="1206"/>
      <c r="C49" s="1207"/>
      <c r="D49" s="85"/>
      <c r="E49" s="1210" t="s">
        <v>33</v>
      </c>
      <c r="F49" s="1210"/>
      <c r="G49" s="1210"/>
      <c r="H49" s="1211"/>
      <c r="I49" s="86" t="s">
        <v>478</v>
      </c>
      <c r="J49" s="87" t="s">
        <v>478</v>
      </c>
      <c r="K49" s="87" t="s">
        <v>478</v>
      </c>
      <c r="L49" s="87" t="s">
        <v>478</v>
      </c>
      <c r="M49" s="88" t="s">
        <v>478</v>
      </c>
    </row>
    <row r="50" spans="2:13" ht="27.75" customHeight="1">
      <c r="B50" s="1215" t="s">
        <v>34</v>
      </c>
      <c r="C50" s="1216"/>
      <c r="D50" s="91"/>
      <c r="E50" s="1210" t="s">
        <v>35</v>
      </c>
      <c r="F50" s="1210"/>
      <c r="G50" s="1210"/>
      <c r="H50" s="1211"/>
      <c r="I50" s="86">
        <v>2906</v>
      </c>
      <c r="J50" s="87">
        <v>4193</v>
      </c>
      <c r="K50" s="87">
        <v>2952</v>
      </c>
      <c r="L50" s="87">
        <v>2922</v>
      </c>
      <c r="M50" s="88">
        <v>2776</v>
      </c>
    </row>
    <row r="51" spans="2:13" ht="27.75" customHeight="1">
      <c r="B51" s="1204"/>
      <c r="C51" s="1205"/>
      <c r="D51" s="85"/>
      <c r="E51" s="1210" t="s">
        <v>36</v>
      </c>
      <c r="F51" s="1210"/>
      <c r="G51" s="1210"/>
      <c r="H51" s="1211"/>
      <c r="I51" s="86">
        <v>187</v>
      </c>
      <c r="J51" s="87">
        <v>145</v>
      </c>
      <c r="K51" s="87">
        <v>107</v>
      </c>
      <c r="L51" s="87">
        <v>78</v>
      </c>
      <c r="M51" s="88">
        <v>60</v>
      </c>
    </row>
    <row r="52" spans="2:13" ht="27.75" customHeight="1">
      <c r="B52" s="1206"/>
      <c r="C52" s="1207"/>
      <c r="D52" s="85"/>
      <c r="E52" s="1210" t="s">
        <v>37</v>
      </c>
      <c r="F52" s="1210"/>
      <c r="G52" s="1210"/>
      <c r="H52" s="1211"/>
      <c r="I52" s="86">
        <v>15622</v>
      </c>
      <c r="J52" s="87">
        <v>16536</v>
      </c>
      <c r="K52" s="87">
        <v>19695</v>
      </c>
      <c r="L52" s="87">
        <v>20172</v>
      </c>
      <c r="M52" s="88">
        <v>20184</v>
      </c>
    </row>
    <row r="53" spans="2:13" ht="27.75" customHeight="1" thickBot="1">
      <c r="B53" s="1217" t="s">
        <v>21</v>
      </c>
      <c r="C53" s="1218"/>
      <c r="D53" s="92"/>
      <c r="E53" s="1219" t="s">
        <v>38</v>
      </c>
      <c r="F53" s="1219"/>
      <c r="G53" s="1219"/>
      <c r="H53" s="1220"/>
      <c r="I53" s="93">
        <v>4021</v>
      </c>
      <c r="J53" s="94">
        <v>2808</v>
      </c>
      <c r="K53" s="94">
        <v>4873</v>
      </c>
      <c r="L53" s="94">
        <v>4726</v>
      </c>
      <c r="M53" s="95">
        <v>4541</v>
      </c>
    </row>
    <row r="54" spans="2:13" ht="27.75" customHeight="1">
      <c r="B54" s="96" t="s">
        <v>39</v>
      </c>
      <c r="C54" s="97"/>
      <c r="D54" s="97"/>
      <c r="E54" s="98"/>
      <c r="F54" s="98"/>
      <c r="G54" s="98"/>
      <c r="H54" s="98"/>
      <c r="I54" s="99"/>
      <c r="J54" s="99"/>
      <c r="K54" s="99"/>
      <c r="L54" s="99"/>
      <c r="M54" s="99"/>
    </row>
    <row r="55" spans="2:13" ht="12.75" customHeight="1"/>
    <row r="56" spans="2:13" ht="12.75" hidden="1" customHeight="1"/>
    <row r="57" spans="2:13" ht="12.75" hidden="1" customHeight="1"/>
    <row r="58" spans="2:13" ht="12.75" hidden="1" customHeight="1"/>
    <row r="59" spans="2:13" hidden="1"/>
    <row r="60" spans="2:13" hidden="1"/>
    <row r="61" spans="2:13" hidden="1"/>
    <row r="62" spans="2:13" hidden="1"/>
    <row r="63" spans="2:13" hidden="1"/>
    <row r="64" spans="2:13" hidden="1"/>
    <row r="65" hidden="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Normal="100" zoomScaleSheetLayoutView="55" workbookViewId="0"/>
  </sheetViews>
  <sheetFormatPr defaultColWidth="0" defaultRowHeight="13.5" customHeight="1" zeroHeight="1"/>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c r="A1" s="344"/>
      <c r="B1" s="345"/>
      <c r="P1" s="246"/>
      <c r="Q1" s="246"/>
    </row>
    <row r="2" spans="1:51" ht="25.5">
      <c r="A2" s="344"/>
      <c r="C2" s="346"/>
      <c r="P2" s="246"/>
      <c r="Q2" s="246"/>
    </row>
    <row r="3" spans="1:51" ht="25.5">
      <c r="A3" s="344"/>
      <c r="C3" s="346"/>
      <c r="P3" s="246"/>
      <c r="Q3" s="246"/>
    </row>
    <row r="4" spans="1:51" s="347" customFormat="1">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547</v>
      </c>
    </row>
    <row r="11" spans="1:51" s="347" customFormat="1">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547</v>
      </c>
    </row>
    <row r="13" spans="1:51" s="347" customFormat="1">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c r="P19" s="246"/>
      <c r="Q19" s="246"/>
    </row>
    <row r="20" spans="1:259">
      <c r="P20" s="246"/>
      <c r="Q20" s="246"/>
    </row>
    <row r="21" spans="1:259" ht="17.25">
      <c r="B21" s="348"/>
      <c r="C21" s="248"/>
      <c r="D21" s="248"/>
      <c r="E21" s="248"/>
      <c r="F21" s="248"/>
      <c r="G21" s="248"/>
      <c r="H21" s="248"/>
      <c r="I21" s="248"/>
      <c r="J21" s="248"/>
      <c r="K21" s="248"/>
      <c r="L21" s="248"/>
      <c r="M21" s="248"/>
      <c r="N21" s="349"/>
      <c r="O21" s="248"/>
      <c r="P21" s="249"/>
      <c r="Q21" s="246"/>
      <c r="IY21" s="350"/>
    </row>
    <row r="22" spans="1:259" ht="17.25">
      <c r="B22" s="250"/>
      <c r="IY22" s="351"/>
    </row>
    <row r="23" spans="1:259">
      <c r="B23" s="250"/>
    </row>
    <row r="24" spans="1:259">
      <c r="B24" s="250"/>
    </row>
    <row r="25" spans="1:259">
      <c r="B25" s="250"/>
    </row>
    <row r="26" spans="1:259">
      <c r="B26" s="250"/>
    </row>
    <row r="27" spans="1:259">
      <c r="B27" s="250"/>
    </row>
    <row r="28" spans="1:259">
      <c r="B28" s="250"/>
    </row>
    <row r="29" spans="1:259">
      <c r="B29" s="250"/>
    </row>
    <row r="30" spans="1:259">
      <c r="B30" s="250"/>
    </row>
    <row r="31" spans="1:259">
      <c r="B31" s="250"/>
    </row>
    <row r="32" spans="1:259">
      <c r="B32" s="250"/>
    </row>
    <row r="33" spans="2:17">
      <c r="B33" s="250"/>
    </row>
    <row r="34" spans="2:17">
      <c r="B34" s="250"/>
    </row>
    <row r="35" spans="2:17">
      <c r="B35" s="250"/>
    </row>
    <row r="36" spans="2:17">
      <c r="B36" s="250"/>
    </row>
    <row r="37" spans="2:17">
      <c r="B37" s="250"/>
    </row>
    <row r="38" spans="2:17">
      <c r="B38" s="250"/>
    </row>
    <row r="39" spans="2:17">
      <c r="B39" s="342"/>
      <c r="C39" s="308"/>
      <c r="D39" s="308"/>
      <c r="E39" s="308"/>
      <c r="F39" s="308"/>
      <c r="G39" s="308"/>
      <c r="H39" s="308"/>
      <c r="I39" s="308"/>
      <c r="J39" s="308"/>
      <c r="K39" s="308"/>
      <c r="L39" s="308"/>
      <c r="M39" s="308"/>
      <c r="N39" s="308"/>
      <c r="O39" s="308"/>
      <c r="P39" s="343"/>
    </row>
    <row r="40" spans="2:17">
      <c r="B40" s="352"/>
      <c r="C40" s="246"/>
      <c r="D40" s="246"/>
      <c r="E40" s="246"/>
      <c r="F40" s="246"/>
      <c r="G40" s="246"/>
      <c r="H40" s="246"/>
      <c r="I40" s="246"/>
      <c r="J40" s="246"/>
      <c r="K40" s="246"/>
      <c r="L40" s="246"/>
      <c r="M40" s="246"/>
      <c r="N40" s="246"/>
      <c r="O40" s="246"/>
      <c r="P40" s="352"/>
      <c r="Q40" s="246"/>
    </row>
    <row r="41" spans="2:17" ht="17.25">
      <c r="B41" s="247" t="s">
        <v>548</v>
      </c>
      <c r="C41" s="248"/>
      <c r="D41" s="248"/>
      <c r="E41" s="248"/>
      <c r="F41" s="248"/>
      <c r="G41" s="248"/>
      <c r="H41" s="248"/>
      <c r="I41" s="248"/>
      <c r="J41" s="248"/>
      <c r="K41" s="248"/>
      <c r="L41" s="248"/>
      <c r="M41" s="248"/>
      <c r="N41" s="248"/>
      <c r="O41" s="248"/>
      <c r="P41" s="249"/>
    </row>
    <row r="42" spans="2:17">
      <c r="B42" s="250"/>
      <c r="C42" s="246"/>
      <c r="D42" s="246"/>
      <c r="E42" s="246"/>
      <c r="F42" s="246"/>
      <c r="G42" s="353" t="s">
        <v>549</v>
      </c>
      <c r="I42" s="354"/>
      <c r="J42" s="354"/>
      <c r="K42" s="354"/>
      <c r="L42" s="246"/>
      <c r="M42" s="246"/>
      <c r="N42" s="246"/>
      <c r="O42" s="246"/>
    </row>
    <row r="43" spans="2:17">
      <c r="B43" s="250"/>
      <c r="C43" s="246"/>
      <c r="D43" s="246"/>
      <c r="E43" s="246"/>
      <c r="F43" s="246"/>
      <c r="G43" s="1221" t="s">
        <v>559</v>
      </c>
      <c r="H43" s="1222"/>
      <c r="I43" s="1222"/>
      <c r="J43" s="1222"/>
      <c r="K43" s="1222"/>
      <c r="L43" s="1222"/>
      <c r="M43" s="1222"/>
      <c r="N43" s="1222"/>
      <c r="O43" s="1223"/>
    </row>
    <row r="44" spans="2:17">
      <c r="B44" s="250"/>
      <c r="C44" s="246"/>
      <c r="D44" s="246"/>
      <c r="E44" s="246"/>
      <c r="F44" s="246"/>
      <c r="G44" s="1224"/>
      <c r="H44" s="1225"/>
      <c r="I44" s="1225"/>
      <c r="J44" s="1225"/>
      <c r="K44" s="1225"/>
      <c r="L44" s="1225"/>
      <c r="M44" s="1225"/>
      <c r="N44" s="1225"/>
      <c r="O44" s="1226"/>
    </row>
    <row r="45" spans="2:17">
      <c r="B45" s="250"/>
      <c r="C45" s="246"/>
      <c r="D45" s="246"/>
      <c r="E45" s="246"/>
      <c r="F45" s="246"/>
      <c r="G45" s="1224"/>
      <c r="H45" s="1225"/>
      <c r="I45" s="1225"/>
      <c r="J45" s="1225"/>
      <c r="K45" s="1225"/>
      <c r="L45" s="1225"/>
      <c r="M45" s="1225"/>
      <c r="N45" s="1225"/>
      <c r="O45" s="1226"/>
    </row>
    <row r="46" spans="2:17">
      <c r="B46" s="250"/>
      <c r="C46" s="246"/>
      <c r="D46" s="246"/>
      <c r="E46" s="246"/>
      <c r="F46" s="246"/>
      <c r="G46" s="1224"/>
      <c r="H46" s="1225"/>
      <c r="I46" s="1225"/>
      <c r="J46" s="1225"/>
      <c r="K46" s="1225"/>
      <c r="L46" s="1225"/>
      <c r="M46" s="1225"/>
      <c r="N46" s="1225"/>
      <c r="O46" s="1226"/>
    </row>
    <row r="47" spans="2:17">
      <c r="B47" s="250"/>
      <c r="C47" s="246"/>
      <c r="D47" s="246"/>
      <c r="E47" s="246"/>
      <c r="F47" s="246"/>
      <c r="G47" s="1227"/>
      <c r="H47" s="1228"/>
      <c r="I47" s="1228"/>
      <c r="J47" s="1228"/>
      <c r="K47" s="1228"/>
      <c r="L47" s="1228"/>
      <c r="M47" s="1228"/>
      <c r="N47" s="1228"/>
      <c r="O47" s="1229"/>
    </row>
    <row r="48" spans="2:17">
      <c r="B48" s="250"/>
      <c r="C48" s="246"/>
      <c r="D48" s="246"/>
      <c r="E48" s="246"/>
      <c r="F48" s="246"/>
      <c r="G48" s="246"/>
      <c r="H48" s="355"/>
      <c r="I48" s="355"/>
      <c r="J48" s="355"/>
    </row>
    <row r="49" spans="1:17">
      <c r="B49" s="250"/>
      <c r="C49" s="246"/>
      <c r="D49" s="246"/>
      <c r="E49" s="246"/>
      <c r="F49" s="246"/>
      <c r="G49" s="245" t="s">
        <v>550</v>
      </c>
    </row>
    <row r="50" spans="1:17">
      <c r="B50" s="250"/>
      <c r="C50" s="246"/>
      <c r="D50" s="246"/>
      <c r="E50" s="246"/>
      <c r="F50" s="246"/>
      <c r="G50" s="1230"/>
      <c r="H50" s="1231"/>
      <c r="I50" s="1231"/>
      <c r="J50" s="1232"/>
      <c r="K50" s="356" t="s">
        <v>518</v>
      </c>
      <c r="L50" s="356" t="s">
        <v>519</v>
      </c>
      <c r="M50" s="356" t="s">
        <v>520</v>
      </c>
      <c r="N50" s="356" t="s">
        <v>521</v>
      </c>
      <c r="O50" s="356" t="s">
        <v>522</v>
      </c>
    </row>
    <row r="51" spans="1:17">
      <c r="B51" s="250"/>
      <c r="C51" s="246"/>
      <c r="D51" s="246"/>
      <c r="E51" s="246"/>
      <c r="F51" s="246"/>
      <c r="G51" s="1233" t="s">
        <v>551</v>
      </c>
      <c r="H51" s="1234"/>
      <c r="I51" s="1239" t="s">
        <v>552</v>
      </c>
      <c r="J51" s="1239"/>
      <c r="K51" s="1241"/>
      <c r="L51" s="1241"/>
      <c r="M51" s="1241"/>
      <c r="N51" s="1242">
        <v>57.6</v>
      </c>
      <c r="O51" s="1241"/>
    </row>
    <row r="52" spans="1:17">
      <c r="B52" s="250"/>
      <c r="C52" s="246"/>
      <c r="D52" s="246"/>
      <c r="E52" s="246"/>
      <c r="F52" s="246"/>
      <c r="G52" s="1235"/>
      <c r="H52" s="1236"/>
      <c r="I52" s="1240"/>
      <c r="J52" s="1240"/>
      <c r="K52" s="1242"/>
      <c r="L52" s="1242"/>
      <c r="M52" s="1242"/>
      <c r="N52" s="1242"/>
      <c r="O52" s="1242"/>
    </row>
    <row r="53" spans="1:17">
      <c r="A53" s="357"/>
      <c r="B53" s="250"/>
      <c r="C53" s="246"/>
      <c r="D53" s="246"/>
      <c r="E53" s="246"/>
      <c r="F53" s="246"/>
      <c r="G53" s="1235"/>
      <c r="H53" s="1236"/>
      <c r="I53" s="1243" t="s">
        <v>557</v>
      </c>
      <c r="J53" s="1243"/>
      <c r="K53" s="1250"/>
      <c r="L53" s="1250"/>
      <c r="M53" s="1250"/>
      <c r="N53" s="1252">
        <v>55.1</v>
      </c>
      <c r="O53" s="1250"/>
    </row>
    <row r="54" spans="1:17">
      <c r="A54" s="357"/>
      <c r="B54" s="250"/>
      <c r="C54" s="246"/>
      <c r="D54" s="246"/>
      <c r="E54" s="246"/>
      <c r="F54" s="246"/>
      <c r="G54" s="1237"/>
      <c r="H54" s="1238"/>
      <c r="I54" s="1243"/>
      <c r="J54" s="1243"/>
      <c r="K54" s="1251"/>
      <c r="L54" s="1251"/>
      <c r="M54" s="1251"/>
      <c r="N54" s="1251"/>
      <c r="O54" s="1251"/>
    </row>
    <row r="55" spans="1:17">
      <c r="A55" s="357"/>
      <c r="B55" s="250"/>
      <c r="C55" s="246"/>
      <c r="D55" s="246"/>
      <c r="E55" s="246"/>
      <c r="F55" s="246"/>
      <c r="G55" s="1244" t="s">
        <v>553</v>
      </c>
      <c r="H55" s="1245"/>
      <c r="I55" s="1243" t="s">
        <v>552</v>
      </c>
      <c r="J55" s="1243"/>
      <c r="K55" s="1241"/>
      <c r="L55" s="1241"/>
      <c r="M55" s="1241"/>
      <c r="N55" s="1242">
        <v>41.5</v>
      </c>
      <c r="O55" s="1241"/>
    </row>
    <row r="56" spans="1:17">
      <c r="A56" s="357"/>
      <c r="B56" s="250"/>
      <c r="C56" s="246"/>
      <c r="D56" s="246"/>
      <c r="E56" s="246"/>
      <c r="F56" s="246"/>
      <c r="G56" s="1246"/>
      <c r="H56" s="1247"/>
      <c r="I56" s="1243"/>
      <c r="J56" s="1243"/>
      <c r="K56" s="1242"/>
      <c r="L56" s="1242"/>
      <c r="M56" s="1242"/>
      <c r="N56" s="1242"/>
      <c r="O56" s="1242"/>
    </row>
    <row r="57" spans="1:17" s="357" customFormat="1">
      <c r="B57" s="358"/>
      <c r="C57" s="354"/>
      <c r="D57" s="354"/>
      <c r="E57" s="354"/>
      <c r="F57" s="354"/>
      <c r="G57" s="1246"/>
      <c r="H57" s="1247"/>
      <c r="I57" s="1253" t="s">
        <v>558</v>
      </c>
      <c r="J57" s="1253"/>
      <c r="K57" s="1250"/>
      <c r="L57" s="1250"/>
      <c r="M57" s="1250"/>
      <c r="N57" s="1252">
        <v>56.4</v>
      </c>
      <c r="O57" s="1250"/>
      <c r="P57" s="359"/>
      <c r="Q57" s="358"/>
    </row>
    <row r="58" spans="1:17" s="357" customFormat="1">
      <c r="A58" s="245"/>
      <c r="B58" s="358"/>
      <c r="C58" s="354"/>
      <c r="D58" s="354"/>
      <c r="E58" s="354"/>
      <c r="F58" s="354"/>
      <c r="G58" s="1248"/>
      <c r="H58" s="1249"/>
      <c r="I58" s="1253"/>
      <c r="J58" s="1253"/>
      <c r="K58" s="1251"/>
      <c r="L58" s="1251"/>
      <c r="M58" s="1251"/>
      <c r="N58" s="1251"/>
      <c r="O58" s="1251"/>
      <c r="P58" s="359"/>
      <c r="Q58" s="358"/>
    </row>
    <row r="59" spans="1:17" s="357" customFormat="1">
      <c r="A59" s="245"/>
      <c r="B59" s="358"/>
      <c r="C59" s="354"/>
      <c r="D59" s="354"/>
      <c r="E59" s="354"/>
      <c r="F59" s="354"/>
      <c r="G59" s="354"/>
      <c r="H59" s="354"/>
      <c r="I59" s="354"/>
      <c r="J59" s="354"/>
      <c r="K59" s="360"/>
      <c r="L59" s="360"/>
      <c r="M59" s="360"/>
      <c r="N59" s="360"/>
      <c r="O59" s="360"/>
      <c r="P59" s="359"/>
      <c r="Q59" s="358"/>
    </row>
    <row r="60" spans="1:17" s="357" customFormat="1">
      <c r="A60" s="245"/>
      <c r="B60" s="358"/>
      <c r="C60" s="354"/>
      <c r="D60" s="354"/>
      <c r="E60" s="354"/>
      <c r="F60" s="354"/>
      <c r="G60" s="354"/>
      <c r="H60" s="354"/>
      <c r="I60" s="354"/>
      <c r="J60" s="354"/>
      <c r="K60" s="360"/>
      <c r="L60" s="360"/>
      <c r="M60" s="360"/>
      <c r="N60" s="360"/>
      <c r="O60" s="360"/>
      <c r="P60" s="359"/>
      <c r="Q60" s="358"/>
    </row>
    <row r="61" spans="1:17" s="357" customFormat="1">
      <c r="A61" s="245"/>
      <c r="B61" s="361"/>
      <c r="C61" s="362"/>
      <c r="D61" s="362"/>
      <c r="E61" s="362"/>
      <c r="F61" s="362"/>
      <c r="G61" s="362"/>
      <c r="H61" s="362"/>
      <c r="I61" s="362"/>
      <c r="J61" s="362"/>
      <c r="K61" s="362"/>
      <c r="L61" s="362"/>
      <c r="M61" s="363"/>
      <c r="N61" s="363"/>
      <c r="O61" s="363"/>
      <c r="P61" s="364"/>
      <c r="Q61" s="358"/>
    </row>
    <row r="62" spans="1:17">
      <c r="B62" s="352"/>
      <c r="C62" s="352"/>
      <c r="D62" s="352"/>
      <c r="E62" s="352"/>
      <c r="F62" s="352"/>
      <c r="G62" s="352"/>
      <c r="H62" s="352"/>
      <c r="I62" s="352"/>
      <c r="J62" s="352"/>
      <c r="K62" s="352"/>
      <c r="L62" s="352"/>
      <c r="M62" s="352"/>
      <c r="N62" s="352"/>
      <c r="O62" s="352"/>
      <c r="P62" s="352"/>
      <c r="Q62" s="246"/>
    </row>
    <row r="63" spans="1:17" ht="17.25">
      <c r="B63" s="309" t="s">
        <v>554</v>
      </c>
      <c r="C63" s="246"/>
      <c r="D63" s="246"/>
      <c r="E63" s="246"/>
      <c r="F63" s="246"/>
      <c r="G63" s="246"/>
      <c r="H63" s="246"/>
      <c r="I63" s="246"/>
      <c r="J63" s="246"/>
      <c r="K63" s="246"/>
      <c r="L63" s="246"/>
      <c r="M63" s="246"/>
      <c r="N63" s="246"/>
      <c r="O63" s="246"/>
    </row>
    <row r="64" spans="1:17">
      <c r="B64" s="250"/>
      <c r="C64" s="246"/>
      <c r="D64" s="246"/>
      <c r="E64" s="246"/>
      <c r="F64" s="246"/>
      <c r="G64" s="353" t="s">
        <v>549</v>
      </c>
      <c r="I64" s="354"/>
      <c r="J64" s="354"/>
      <c r="K64" s="354"/>
      <c r="L64" s="246"/>
      <c r="M64" s="246"/>
      <c r="N64" s="246"/>
      <c r="O64" s="246"/>
    </row>
    <row r="65" spans="2:30">
      <c r="B65" s="250"/>
      <c r="C65" s="246"/>
      <c r="D65" s="246"/>
      <c r="E65" s="246"/>
      <c r="F65" s="246"/>
      <c r="G65" s="1221" t="s">
        <v>560</v>
      </c>
      <c r="H65" s="1222"/>
      <c r="I65" s="1222"/>
      <c r="J65" s="1222"/>
      <c r="K65" s="1222"/>
      <c r="L65" s="1222"/>
      <c r="M65" s="1222"/>
      <c r="N65" s="1222"/>
      <c r="O65" s="1223"/>
    </row>
    <row r="66" spans="2:30">
      <c r="B66" s="250"/>
      <c r="C66" s="246"/>
      <c r="D66" s="246"/>
      <c r="E66" s="246"/>
      <c r="F66" s="246"/>
      <c r="G66" s="1224"/>
      <c r="H66" s="1225"/>
      <c r="I66" s="1225"/>
      <c r="J66" s="1225"/>
      <c r="K66" s="1225"/>
      <c r="L66" s="1225"/>
      <c r="M66" s="1225"/>
      <c r="N66" s="1225"/>
      <c r="O66" s="1226"/>
    </row>
    <row r="67" spans="2:30">
      <c r="B67" s="250"/>
      <c r="C67" s="246"/>
      <c r="D67" s="246"/>
      <c r="E67" s="246"/>
      <c r="F67" s="246"/>
      <c r="G67" s="1224"/>
      <c r="H67" s="1225"/>
      <c r="I67" s="1225"/>
      <c r="J67" s="1225"/>
      <c r="K67" s="1225"/>
      <c r="L67" s="1225"/>
      <c r="M67" s="1225"/>
      <c r="N67" s="1225"/>
      <c r="O67" s="1226"/>
    </row>
    <row r="68" spans="2:30">
      <c r="B68" s="250"/>
      <c r="C68" s="246"/>
      <c r="D68" s="246"/>
      <c r="E68" s="246"/>
      <c r="F68" s="246"/>
      <c r="G68" s="1224"/>
      <c r="H68" s="1225"/>
      <c r="I68" s="1225"/>
      <c r="J68" s="1225"/>
      <c r="K68" s="1225"/>
      <c r="L68" s="1225"/>
      <c r="M68" s="1225"/>
      <c r="N68" s="1225"/>
      <c r="O68" s="1226"/>
    </row>
    <row r="69" spans="2:30">
      <c r="B69" s="250"/>
      <c r="C69" s="246"/>
      <c r="D69" s="246"/>
      <c r="E69" s="246"/>
      <c r="F69" s="246"/>
      <c r="G69" s="1227"/>
      <c r="H69" s="1228"/>
      <c r="I69" s="1228"/>
      <c r="J69" s="1228"/>
      <c r="K69" s="1228"/>
      <c r="L69" s="1228"/>
      <c r="M69" s="1228"/>
      <c r="N69" s="1228"/>
      <c r="O69" s="1229"/>
    </row>
    <row r="70" spans="2:30">
      <c r="B70" s="250"/>
      <c r="C70" s="246"/>
      <c r="D70" s="246"/>
      <c r="E70" s="246"/>
      <c r="F70" s="246"/>
      <c r="G70" s="246"/>
      <c r="H70" s="365"/>
      <c r="I70" s="365"/>
      <c r="J70" s="366"/>
      <c r="K70" s="366"/>
      <c r="L70" s="367"/>
      <c r="M70" s="366"/>
      <c r="N70" s="367"/>
      <c r="O70" s="368"/>
    </row>
    <row r="71" spans="2:30">
      <c r="B71" s="250"/>
      <c r="C71" s="246"/>
      <c r="D71" s="246"/>
      <c r="E71" s="246"/>
      <c r="F71" s="246"/>
      <c r="G71" s="369" t="s">
        <v>555</v>
      </c>
      <c r="I71" s="370"/>
      <c r="J71" s="366"/>
      <c r="K71" s="366"/>
      <c r="L71" s="367"/>
      <c r="M71" s="366"/>
      <c r="N71" s="367"/>
      <c r="O71" s="368"/>
    </row>
    <row r="72" spans="2:30">
      <c r="B72" s="250"/>
      <c r="C72" s="246"/>
      <c r="D72" s="246"/>
      <c r="E72" s="246"/>
      <c r="F72" s="246"/>
      <c r="G72" s="1230"/>
      <c r="H72" s="1231"/>
      <c r="I72" s="1231"/>
      <c r="J72" s="1232"/>
      <c r="K72" s="356" t="s">
        <v>518</v>
      </c>
      <c r="L72" s="356" t="s">
        <v>519</v>
      </c>
      <c r="M72" s="356" t="s">
        <v>520</v>
      </c>
      <c r="N72" s="356" t="s">
        <v>521</v>
      </c>
      <c r="O72" s="356" t="s">
        <v>522</v>
      </c>
    </row>
    <row r="73" spans="2:30">
      <c r="B73" s="250"/>
      <c r="C73" s="246"/>
      <c r="D73" s="246"/>
      <c r="E73" s="246"/>
      <c r="F73" s="246"/>
      <c r="G73" s="1233" t="s">
        <v>551</v>
      </c>
      <c r="H73" s="1234"/>
      <c r="I73" s="1239" t="s">
        <v>552</v>
      </c>
      <c r="J73" s="1239"/>
      <c r="K73" s="1254">
        <v>48.8</v>
      </c>
      <c r="L73" s="1254">
        <v>34</v>
      </c>
      <c r="M73" s="1242">
        <v>59.8</v>
      </c>
      <c r="N73" s="1242">
        <v>57.6</v>
      </c>
      <c r="O73" s="1242">
        <v>56.9</v>
      </c>
      <c r="S73" s="245">
        <v>9.9</v>
      </c>
    </row>
    <row r="74" spans="2:30">
      <c r="B74" s="250"/>
      <c r="C74" s="246"/>
      <c r="D74" s="246"/>
      <c r="E74" s="246"/>
      <c r="F74" s="246"/>
      <c r="G74" s="1235"/>
      <c r="H74" s="1236"/>
      <c r="I74" s="1240"/>
      <c r="J74" s="1240"/>
      <c r="K74" s="1254"/>
      <c r="L74" s="1254"/>
      <c r="M74" s="1242"/>
      <c r="N74" s="1242"/>
      <c r="O74" s="1242"/>
    </row>
    <row r="75" spans="2:30">
      <c r="B75" s="250"/>
      <c r="C75" s="246"/>
      <c r="D75" s="246"/>
      <c r="E75" s="246"/>
      <c r="F75" s="246"/>
      <c r="G75" s="1235"/>
      <c r="H75" s="1236"/>
      <c r="I75" s="1243" t="s">
        <v>556</v>
      </c>
      <c r="J75" s="1243"/>
      <c r="K75" s="1252">
        <v>11.1</v>
      </c>
      <c r="L75" s="1252">
        <v>9.1999999999999993</v>
      </c>
      <c r="M75" s="1252">
        <v>7.7</v>
      </c>
      <c r="N75" s="1252">
        <v>6.7</v>
      </c>
      <c r="O75" s="1252">
        <v>6.5</v>
      </c>
      <c r="U75" s="245">
        <v>81.2</v>
      </c>
      <c r="W75" s="245">
        <v>87.2</v>
      </c>
      <c r="Y75" s="245">
        <v>99.8</v>
      </c>
      <c r="AA75" s="245">
        <v>109.5</v>
      </c>
      <c r="AC75" s="245">
        <v>115.2</v>
      </c>
    </row>
    <row r="76" spans="2:30">
      <c r="B76" s="250"/>
      <c r="C76" s="246"/>
      <c r="D76" s="246"/>
      <c r="E76" s="246"/>
      <c r="F76" s="246"/>
      <c r="G76" s="1237"/>
      <c r="H76" s="1238"/>
      <c r="I76" s="1243"/>
      <c r="J76" s="1243"/>
      <c r="K76" s="1251"/>
      <c r="L76" s="1251"/>
      <c r="M76" s="1251"/>
      <c r="N76" s="1251"/>
      <c r="O76" s="1251"/>
    </row>
    <row r="77" spans="2:30">
      <c r="B77" s="250"/>
      <c r="C77" s="246"/>
      <c r="D77" s="246"/>
      <c r="E77" s="246"/>
      <c r="F77" s="246"/>
      <c r="G77" s="1244" t="s">
        <v>553</v>
      </c>
      <c r="H77" s="1245"/>
      <c r="I77" s="1243" t="s">
        <v>552</v>
      </c>
      <c r="J77" s="1243"/>
      <c r="K77" s="1254">
        <v>76.2</v>
      </c>
      <c r="L77" s="1254">
        <v>65.3</v>
      </c>
      <c r="M77" s="1242">
        <v>60.8</v>
      </c>
      <c r="N77" s="1242">
        <v>41.5</v>
      </c>
      <c r="O77" s="1242">
        <v>36.6</v>
      </c>
      <c r="R77" s="245">
        <v>12.3</v>
      </c>
      <c r="T77" s="245">
        <v>11.1</v>
      </c>
    </row>
    <row r="78" spans="2:30">
      <c r="B78" s="250"/>
      <c r="C78" s="246"/>
      <c r="D78" s="246"/>
      <c r="E78" s="246"/>
      <c r="F78" s="246"/>
      <c r="G78" s="1246"/>
      <c r="H78" s="1247"/>
      <c r="I78" s="1243"/>
      <c r="J78" s="1243"/>
      <c r="K78" s="1254"/>
      <c r="L78" s="1254"/>
      <c r="M78" s="1242"/>
      <c r="N78" s="1242"/>
      <c r="O78" s="1242"/>
    </row>
    <row r="79" spans="2:30">
      <c r="B79" s="250"/>
      <c r="C79" s="246"/>
      <c r="D79" s="246"/>
      <c r="E79" s="246"/>
      <c r="F79" s="246"/>
      <c r="G79" s="1246"/>
      <c r="H79" s="1247"/>
      <c r="I79" s="1255" t="s">
        <v>556</v>
      </c>
      <c r="J79" s="1253"/>
      <c r="K79" s="1256">
        <v>12.8</v>
      </c>
      <c r="L79" s="1256">
        <v>12</v>
      </c>
      <c r="M79" s="1256">
        <v>11.1</v>
      </c>
      <c r="N79" s="1256">
        <v>9.6</v>
      </c>
      <c r="O79" s="1256">
        <v>9.1999999999999993</v>
      </c>
      <c r="V79" s="245">
        <v>53.5</v>
      </c>
      <c r="X79" s="245">
        <v>48.2</v>
      </c>
      <c r="Z79" s="245">
        <v>34.200000000000003</v>
      </c>
      <c r="AB79" s="245">
        <v>30.3</v>
      </c>
      <c r="AD79" s="245">
        <v>28.9</v>
      </c>
    </row>
    <row r="80" spans="2:30">
      <c r="B80" s="250"/>
      <c r="C80" s="246"/>
      <c r="D80" s="246"/>
      <c r="E80" s="246"/>
      <c r="F80" s="246"/>
      <c r="G80" s="1248"/>
      <c r="H80" s="1249"/>
      <c r="I80" s="1253"/>
      <c r="J80" s="1253"/>
      <c r="K80" s="1256"/>
      <c r="L80" s="1256"/>
      <c r="M80" s="1256"/>
      <c r="N80" s="1256"/>
      <c r="O80" s="1256"/>
    </row>
    <row r="81" spans="2:17">
      <c r="B81" s="250"/>
      <c r="C81" s="246"/>
      <c r="D81" s="246"/>
      <c r="E81" s="246"/>
      <c r="F81" s="246"/>
      <c r="G81" s="246"/>
      <c r="H81" s="246"/>
      <c r="I81" s="246"/>
      <c r="J81" s="246"/>
      <c r="K81" s="371"/>
      <c r="L81" s="246"/>
      <c r="M81" s="246"/>
      <c r="N81" s="246"/>
      <c r="O81" s="246"/>
    </row>
    <row r="82" spans="2:17" ht="17.25">
      <c r="B82" s="250"/>
      <c r="C82" s="246"/>
      <c r="D82" s="246"/>
      <c r="E82" s="246"/>
      <c r="F82" s="246"/>
      <c r="G82" s="246"/>
      <c r="H82" s="246"/>
      <c r="I82" s="246"/>
      <c r="J82" s="246"/>
      <c r="K82" s="372"/>
      <c r="L82" s="372"/>
      <c r="M82" s="372"/>
      <c r="N82" s="372"/>
      <c r="O82" s="372"/>
    </row>
    <row r="83" spans="2:17">
      <c r="B83" s="342"/>
      <c r="C83" s="308"/>
      <c r="D83" s="308"/>
      <c r="E83" s="308"/>
      <c r="F83" s="308"/>
      <c r="G83" s="308"/>
      <c r="H83" s="308"/>
      <c r="I83" s="308"/>
      <c r="J83" s="308"/>
      <c r="K83" s="308"/>
      <c r="L83" s="308"/>
      <c r="M83" s="308"/>
      <c r="N83" s="308"/>
      <c r="O83" s="308"/>
      <c r="P83" s="343"/>
    </row>
    <row r="84" spans="2:17">
      <c r="H84" s="246"/>
      <c r="I84" s="246"/>
      <c r="J84" s="246"/>
      <c r="K84" s="246"/>
      <c r="L84" s="246"/>
      <c r="M84" s="246"/>
      <c r="N84" s="246"/>
      <c r="O84" s="246"/>
      <c r="P84" s="246"/>
      <c r="Q84" s="246"/>
    </row>
    <row r="85" spans="2:17">
      <c r="B85" s="246"/>
      <c r="C85" s="246"/>
      <c r="D85" s="246"/>
      <c r="E85" s="246"/>
      <c r="F85" s="246"/>
      <c r="G85" s="246"/>
      <c r="H85" s="246"/>
      <c r="I85" s="246"/>
      <c r="J85" s="246"/>
      <c r="K85" s="246"/>
      <c r="L85" s="246"/>
      <c r="M85" s="246"/>
      <c r="N85" s="246"/>
      <c r="O85" s="246"/>
      <c r="P85" s="246"/>
      <c r="Q85" s="246"/>
    </row>
    <row r="86" spans="2:17" hidden="1">
      <c r="B86" s="246"/>
      <c r="C86" s="246"/>
      <c r="D86" s="246"/>
      <c r="E86" s="246"/>
      <c r="F86" s="246"/>
      <c r="G86" s="246"/>
      <c r="H86" s="246"/>
      <c r="I86" s="246"/>
      <c r="J86" s="246"/>
      <c r="K86" s="246"/>
      <c r="L86" s="246"/>
      <c r="M86" s="246"/>
      <c r="N86" s="246"/>
      <c r="O86" s="246"/>
      <c r="P86" s="246"/>
      <c r="Q86" s="246"/>
    </row>
    <row r="87" spans="2:17" hidden="1">
      <c r="B87" s="246"/>
      <c r="C87" s="246"/>
      <c r="D87" s="246"/>
      <c r="E87" s="246"/>
      <c r="F87" s="246"/>
      <c r="G87" s="246"/>
      <c r="H87" s="246"/>
      <c r="I87" s="246"/>
      <c r="J87" s="246"/>
      <c r="K87" s="373"/>
      <c r="L87" s="246"/>
      <c r="M87" s="246"/>
      <c r="N87" s="246"/>
      <c r="O87" s="246"/>
      <c r="P87" s="246"/>
      <c r="Q87" s="246"/>
    </row>
    <row r="88" spans="2:17" hidden="1">
      <c r="B88" s="246"/>
      <c r="C88" s="246"/>
      <c r="D88" s="246"/>
      <c r="E88" s="246"/>
      <c r="F88" s="246"/>
      <c r="G88" s="246"/>
      <c r="H88" s="246"/>
      <c r="I88" s="246"/>
      <c r="J88" s="246"/>
      <c r="K88" s="246"/>
      <c r="L88" s="246"/>
      <c r="M88" s="246"/>
      <c r="N88" s="246"/>
      <c r="O88" s="246"/>
      <c r="P88" s="246"/>
      <c r="Q88" s="246"/>
    </row>
    <row r="89" spans="2:17" hidden="1">
      <c r="B89" s="246"/>
      <c r="C89" s="246"/>
      <c r="D89" s="246"/>
      <c r="E89" s="246"/>
      <c r="F89" s="246"/>
      <c r="G89" s="246"/>
      <c r="H89" s="246"/>
      <c r="I89" s="246"/>
      <c r="J89" s="246"/>
      <c r="K89" s="246"/>
      <c r="L89" s="246"/>
      <c r="M89" s="246"/>
      <c r="N89" s="246"/>
      <c r="O89" s="246"/>
      <c r="P89" s="246"/>
      <c r="Q89" s="246"/>
    </row>
    <row r="90" spans="2:17" hidden="1">
      <c r="B90" s="246"/>
      <c r="C90" s="246"/>
      <c r="D90" s="246"/>
      <c r="E90" s="246"/>
      <c r="F90" s="246"/>
      <c r="G90" s="246"/>
      <c r="H90" s="246"/>
      <c r="I90" s="246"/>
      <c r="J90" s="246"/>
      <c r="K90" s="246"/>
      <c r="L90" s="246"/>
      <c r="M90" s="246"/>
      <c r="N90" s="246"/>
      <c r="O90" s="246"/>
      <c r="P90" s="246"/>
      <c r="Q90" s="246"/>
    </row>
    <row r="91" spans="2:17" hidden="1">
      <c r="B91" s="246"/>
      <c r="C91" s="246"/>
      <c r="D91" s="246"/>
      <c r="E91" s="246"/>
      <c r="F91" s="246"/>
      <c r="G91" s="246"/>
      <c r="H91" s="246"/>
      <c r="I91" s="246"/>
      <c r="J91" s="246"/>
      <c r="K91" s="246"/>
      <c r="L91" s="246"/>
      <c r="M91" s="246"/>
      <c r="N91" s="246"/>
      <c r="O91" s="246"/>
      <c r="P91" s="246"/>
      <c r="Q91" s="246"/>
    </row>
    <row r="92" spans="2:17" ht="13.5" hidden="1" customHeight="1">
      <c r="B92" s="246"/>
      <c r="C92" s="246"/>
      <c r="D92" s="246"/>
      <c r="E92" s="246"/>
      <c r="F92" s="246"/>
      <c r="G92" s="246"/>
      <c r="H92" s="246"/>
      <c r="I92" s="246"/>
      <c r="J92" s="246"/>
      <c r="K92" s="246"/>
      <c r="L92" s="246"/>
      <c r="M92" s="246"/>
      <c r="N92" s="246"/>
      <c r="O92" s="246"/>
      <c r="P92" s="246"/>
      <c r="Q92" s="246"/>
    </row>
    <row r="93" spans="2:17" ht="13.5" hidden="1" customHeight="1">
      <c r="B93" s="246"/>
      <c r="C93" s="246"/>
      <c r="D93" s="246"/>
      <c r="E93" s="246"/>
      <c r="F93" s="246"/>
      <c r="G93" s="246"/>
      <c r="H93" s="246"/>
      <c r="I93" s="246"/>
      <c r="J93" s="246"/>
      <c r="K93" s="246"/>
      <c r="L93" s="246"/>
      <c r="M93" s="246"/>
      <c r="N93" s="246"/>
      <c r="O93" s="246"/>
      <c r="P93" s="246"/>
      <c r="Q93" s="246"/>
    </row>
    <row r="94" spans="2:17" ht="13.5" hidden="1" customHeight="1">
      <c r="B94" s="246"/>
      <c r="C94" s="246"/>
      <c r="D94" s="246"/>
      <c r="E94" s="246"/>
      <c r="F94" s="246"/>
      <c r="G94" s="246"/>
      <c r="H94" s="246"/>
      <c r="I94" s="246"/>
      <c r="J94" s="246"/>
      <c r="K94" s="246"/>
      <c r="L94" s="246"/>
      <c r="M94" s="246"/>
      <c r="N94" s="246"/>
      <c r="O94" s="246"/>
      <c r="P94" s="246"/>
      <c r="Q94" s="246"/>
    </row>
    <row r="95" spans="2:17" ht="13.5" hidden="1" customHeight="1">
      <c r="B95" s="246"/>
      <c r="C95" s="246"/>
      <c r="D95" s="246"/>
      <c r="E95" s="246"/>
      <c r="F95" s="246"/>
      <c r="G95" s="246"/>
      <c r="H95" s="246"/>
      <c r="I95" s="246"/>
      <c r="J95" s="246"/>
      <c r="K95" s="246"/>
      <c r="L95" s="246"/>
      <c r="M95" s="246"/>
      <c r="N95" s="246"/>
      <c r="O95" s="246"/>
      <c r="P95" s="246"/>
      <c r="Q95" s="246"/>
    </row>
    <row r="96" spans="2:17" ht="13.5" hidden="1" customHeight="1">
      <c r="B96" s="246"/>
      <c r="C96" s="246"/>
      <c r="D96" s="246"/>
      <c r="E96" s="246"/>
      <c r="F96" s="246"/>
      <c r="G96" s="246"/>
      <c r="H96" s="246"/>
      <c r="I96" s="246"/>
      <c r="J96" s="246"/>
      <c r="K96" s="246"/>
      <c r="L96" s="246"/>
      <c r="M96" s="246"/>
      <c r="N96" s="246"/>
      <c r="O96" s="246"/>
      <c r="P96" s="246"/>
      <c r="Q96" s="246"/>
    </row>
    <row r="97" spans="2:17" ht="13.5" hidden="1" customHeight="1">
      <c r="B97" s="246"/>
      <c r="C97" s="246"/>
      <c r="D97" s="246"/>
      <c r="E97" s="246"/>
      <c r="F97" s="246"/>
      <c r="G97" s="246"/>
      <c r="H97" s="246"/>
      <c r="I97" s="246"/>
      <c r="J97" s="246"/>
      <c r="K97" s="246"/>
      <c r="L97" s="246"/>
      <c r="M97" s="246"/>
      <c r="N97" s="246"/>
      <c r="O97" s="246"/>
      <c r="P97" s="246"/>
      <c r="Q97" s="246"/>
    </row>
    <row r="98" spans="2:17" ht="13.5" hidden="1" customHeight="1">
      <c r="B98" s="246"/>
      <c r="C98" s="246"/>
      <c r="D98" s="246"/>
      <c r="E98" s="246"/>
      <c r="F98" s="246"/>
      <c r="G98" s="246"/>
      <c r="H98" s="246"/>
      <c r="I98" s="246"/>
      <c r="J98" s="246"/>
      <c r="K98" s="246"/>
      <c r="L98" s="246"/>
      <c r="M98" s="246"/>
      <c r="N98" s="246"/>
      <c r="O98" s="246"/>
      <c r="P98" s="246"/>
      <c r="Q98" s="246"/>
    </row>
    <row r="99" spans="2:17" ht="13.5" hidden="1" customHeight="1">
      <c r="B99" s="246"/>
      <c r="C99" s="246"/>
      <c r="D99" s="246"/>
      <c r="E99" s="246"/>
      <c r="F99" s="246"/>
      <c r="G99" s="246"/>
      <c r="H99" s="246"/>
      <c r="I99" s="246"/>
      <c r="J99" s="246"/>
      <c r="K99" s="246"/>
      <c r="L99" s="246"/>
      <c r="M99" s="246"/>
      <c r="N99" s="246"/>
      <c r="O99" s="246"/>
      <c r="P99" s="246"/>
      <c r="Q99" s="246"/>
    </row>
    <row r="100" spans="2:17" ht="13.5" hidden="1" customHeight="1">
      <c r="B100" s="246"/>
      <c r="C100" s="246"/>
      <c r="D100" s="246"/>
      <c r="E100" s="246"/>
      <c r="F100" s="246"/>
      <c r="G100" s="246"/>
      <c r="H100" s="246"/>
      <c r="I100" s="246"/>
      <c r="J100" s="246"/>
      <c r="K100" s="246"/>
      <c r="L100" s="246"/>
      <c r="M100" s="246"/>
      <c r="N100" s="246"/>
      <c r="O100" s="246"/>
      <c r="P100" s="246"/>
      <c r="Q100" s="246"/>
    </row>
    <row r="101" spans="2:17" ht="13.5" hidden="1" customHeight="1">
      <c r="B101" s="246"/>
      <c r="C101" s="246"/>
      <c r="D101" s="246"/>
      <c r="E101" s="246"/>
      <c r="F101" s="246"/>
      <c r="G101" s="246"/>
      <c r="H101" s="246"/>
      <c r="I101" s="246"/>
      <c r="J101" s="246"/>
      <c r="K101" s="246"/>
      <c r="L101" s="246"/>
      <c r="M101" s="246"/>
      <c r="N101" s="246"/>
      <c r="O101" s="246"/>
      <c r="P101" s="246"/>
      <c r="Q101" s="246"/>
    </row>
    <row r="102" spans="2:17" ht="13.5" hidden="1" customHeight="1">
      <c r="B102" s="246"/>
      <c r="C102" s="246"/>
      <c r="D102" s="246"/>
      <c r="E102" s="246"/>
      <c r="F102" s="246"/>
      <c r="G102" s="246"/>
      <c r="H102" s="246"/>
      <c r="I102" s="246"/>
      <c r="J102" s="246"/>
      <c r="K102" s="246"/>
      <c r="L102" s="246"/>
      <c r="M102" s="246"/>
      <c r="N102" s="246"/>
      <c r="O102" s="246"/>
      <c r="P102" s="246"/>
      <c r="Q102" s="246"/>
    </row>
    <row r="103" spans="2:17" ht="13.5" hidden="1" customHeight="1">
      <c r="B103" s="246"/>
      <c r="C103" s="246"/>
      <c r="D103" s="246"/>
      <c r="E103" s="246"/>
      <c r="F103" s="246"/>
      <c r="G103" s="246"/>
      <c r="H103" s="246"/>
      <c r="I103" s="246"/>
      <c r="J103" s="246"/>
      <c r="K103" s="246"/>
      <c r="L103" s="246"/>
      <c r="M103" s="246"/>
      <c r="N103" s="246"/>
      <c r="O103" s="246"/>
      <c r="P103" s="246"/>
      <c r="Q103" s="246"/>
    </row>
    <row r="104" spans="2:17" ht="13.5" hidden="1" customHeight="1">
      <c r="B104" s="246"/>
      <c r="C104" s="246"/>
      <c r="D104" s="246"/>
      <c r="E104" s="246"/>
      <c r="F104" s="246"/>
      <c r="G104" s="246"/>
      <c r="H104" s="246"/>
      <c r="I104" s="246"/>
      <c r="J104" s="246"/>
      <c r="K104" s="246"/>
      <c r="L104" s="246"/>
      <c r="M104" s="246"/>
      <c r="N104" s="246"/>
      <c r="O104" s="246"/>
      <c r="P104" s="246"/>
      <c r="Q104" s="246"/>
    </row>
    <row r="105" spans="2:17" ht="13.5" hidden="1" customHeight="1">
      <c r="B105" s="246"/>
      <c r="C105" s="246"/>
      <c r="D105" s="246"/>
      <c r="E105" s="246"/>
      <c r="F105" s="246"/>
      <c r="G105" s="246"/>
      <c r="H105" s="246"/>
      <c r="I105" s="246"/>
      <c r="J105" s="246"/>
      <c r="K105" s="246"/>
      <c r="L105" s="246"/>
      <c r="M105" s="246"/>
      <c r="N105" s="246"/>
      <c r="O105" s="246"/>
      <c r="P105" s="246"/>
      <c r="Q105" s="246"/>
    </row>
    <row r="106" spans="2:17" ht="13.5" hidden="1" customHeight="1">
      <c r="B106" s="246"/>
      <c r="C106" s="246"/>
      <c r="D106" s="246"/>
      <c r="E106" s="246"/>
      <c r="F106" s="246"/>
      <c r="G106" s="246"/>
      <c r="H106" s="246"/>
      <c r="I106" s="246"/>
      <c r="J106" s="246"/>
      <c r="K106" s="246"/>
      <c r="L106" s="246"/>
      <c r="M106" s="246"/>
      <c r="N106" s="246"/>
      <c r="O106" s="246"/>
      <c r="P106" s="246"/>
      <c r="Q106" s="246"/>
    </row>
    <row r="107" spans="2:17" ht="13.5" hidden="1" customHeight="1">
      <c r="B107" s="246"/>
      <c r="C107" s="246"/>
      <c r="D107" s="246"/>
      <c r="E107" s="246"/>
      <c r="F107" s="246"/>
      <c r="G107" s="246"/>
      <c r="H107" s="246"/>
      <c r="I107" s="246"/>
      <c r="J107" s="246"/>
      <c r="K107" s="246"/>
      <c r="L107" s="246"/>
      <c r="M107" s="246"/>
      <c r="N107" s="246"/>
      <c r="O107" s="246"/>
      <c r="P107" s="246"/>
      <c r="Q107" s="246"/>
    </row>
    <row r="108" spans="2:17" ht="13.5" hidden="1" customHeight="1">
      <c r="B108" s="246"/>
      <c r="C108" s="246"/>
      <c r="D108" s="246"/>
      <c r="E108" s="246"/>
      <c r="F108" s="246"/>
      <c r="G108" s="246"/>
      <c r="H108" s="246"/>
      <c r="I108" s="246"/>
      <c r="J108" s="246"/>
      <c r="K108" s="246"/>
      <c r="L108" s="246"/>
      <c r="M108" s="246"/>
      <c r="N108" s="246"/>
      <c r="O108" s="246"/>
      <c r="P108" s="246"/>
      <c r="Q108" s="246"/>
    </row>
    <row r="109" spans="2:17" ht="13.5" hidden="1" customHeight="1">
      <c r="B109" s="246"/>
      <c r="C109" s="246"/>
      <c r="D109" s="246"/>
      <c r="E109" s="246"/>
      <c r="F109" s="246"/>
      <c r="G109" s="246"/>
      <c r="H109" s="246"/>
      <c r="I109" s="246"/>
      <c r="J109" s="246"/>
      <c r="K109" s="246"/>
      <c r="L109" s="246"/>
      <c r="M109" s="246"/>
      <c r="N109" s="246"/>
      <c r="O109" s="246"/>
      <c r="P109" s="246"/>
      <c r="Q109" s="246"/>
    </row>
    <row r="110" spans="2:17" ht="13.5" hidden="1" customHeight="1">
      <c r="B110" s="246"/>
      <c r="C110" s="246"/>
      <c r="D110" s="246"/>
      <c r="E110" s="246"/>
      <c r="F110" s="246"/>
      <c r="G110" s="246"/>
      <c r="H110" s="246"/>
      <c r="I110" s="246"/>
      <c r="J110" s="246"/>
      <c r="K110" s="246"/>
      <c r="L110" s="246"/>
      <c r="M110" s="246"/>
      <c r="N110" s="246"/>
      <c r="O110" s="246"/>
      <c r="P110" s="246"/>
      <c r="Q110" s="246"/>
    </row>
    <row r="111" spans="2:17" ht="13.5" hidden="1" customHeight="1">
      <c r="B111" s="246"/>
      <c r="C111" s="246"/>
      <c r="D111" s="246"/>
      <c r="E111" s="246"/>
      <c r="F111" s="246"/>
      <c r="G111" s="246"/>
      <c r="H111" s="246"/>
      <c r="I111" s="246"/>
      <c r="J111" s="246"/>
      <c r="K111" s="246"/>
      <c r="L111" s="246"/>
      <c r="M111" s="246"/>
      <c r="N111" s="246"/>
      <c r="O111" s="246"/>
      <c r="P111" s="246"/>
      <c r="Q111" s="246"/>
    </row>
    <row r="112" spans="2:17" ht="13.5" hidden="1" customHeight="1">
      <c r="B112" s="246"/>
      <c r="C112" s="246"/>
      <c r="D112" s="246"/>
      <c r="E112" s="246"/>
      <c r="F112" s="246"/>
      <c r="G112" s="246"/>
      <c r="H112" s="246"/>
      <c r="I112" s="246"/>
      <c r="J112" s="246"/>
      <c r="K112" s="246"/>
      <c r="L112" s="246"/>
      <c r="M112" s="246"/>
      <c r="N112" s="246"/>
      <c r="O112" s="246"/>
      <c r="P112" s="246"/>
      <c r="Q112" s="246"/>
    </row>
    <row r="113" spans="2:17" ht="13.5" hidden="1" customHeight="1">
      <c r="B113" s="246"/>
      <c r="C113" s="246"/>
      <c r="D113" s="246"/>
      <c r="E113" s="246"/>
      <c r="F113" s="246"/>
      <c r="G113" s="246"/>
      <c r="H113" s="246"/>
      <c r="I113" s="246"/>
      <c r="J113" s="246"/>
      <c r="K113" s="246"/>
      <c r="L113" s="246"/>
      <c r="M113" s="246"/>
      <c r="N113" s="246"/>
      <c r="O113" s="246"/>
      <c r="P113" s="246"/>
      <c r="Q113" s="246"/>
    </row>
    <row r="114" spans="2:17" ht="13.5" hidden="1" customHeight="1">
      <c r="B114" s="246"/>
      <c r="C114" s="246"/>
      <c r="D114" s="246"/>
      <c r="E114" s="246"/>
      <c r="F114" s="246"/>
      <c r="G114" s="246"/>
      <c r="H114" s="246"/>
      <c r="I114" s="246"/>
      <c r="J114" s="246"/>
      <c r="K114" s="246"/>
      <c r="L114" s="246"/>
      <c r="M114" s="246"/>
      <c r="N114" s="246"/>
      <c r="O114" s="246"/>
      <c r="P114" s="246"/>
      <c r="Q114" s="246"/>
    </row>
    <row r="115" spans="2:17" ht="13.5" hidden="1" customHeight="1">
      <c r="B115" s="246"/>
      <c r="C115" s="246"/>
      <c r="D115" s="246"/>
      <c r="E115" s="246"/>
      <c r="F115" s="246"/>
      <c r="G115" s="246"/>
      <c r="H115" s="246"/>
      <c r="I115" s="246"/>
      <c r="J115" s="246"/>
      <c r="K115" s="246"/>
      <c r="L115" s="246"/>
      <c r="M115" s="246"/>
      <c r="N115" s="246"/>
      <c r="O115" s="246"/>
      <c r="P115" s="246"/>
      <c r="Q115" s="246"/>
    </row>
    <row r="116" spans="2:17" ht="13.5" hidden="1" customHeight="1">
      <c r="B116" s="246"/>
      <c r="C116" s="246"/>
      <c r="D116" s="246"/>
      <c r="E116" s="246"/>
      <c r="F116" s="246"/>
      <c r="G116" s="246"/>
      <c r="H116" s="246"/>
      <c r="I116" s="246"/>
      <c r="J116" s="246"/>
      <c r="K116" s="246"/>
      <c r="L116" s="246"/>
      <c r="M116" s="246"/>
      <c r="N116" s="246"/>
      <c r="O116" s="246"/>
      <c r="P116" s="246"/>
      <c r="Q116" s="246"/>
    </row>
    <row r="117" spans="2:17" ht="13.5" hidden="1" customHeight="1">
      <c r="B117" s="246"/>
      <c r="C117" s="246"/>
      <c r="D117" s="246"/>
      <c r="E117" s="246"/>
      <c r="F117" s="246"/>
      <c r="G117" s="246"/>
      <c r="H117" s="246"/>
      <c r="I117" s="246"/>
      <c r="J117" s="246"/>
      <c r="K117" s="246"/>
      <c r="L117" s="246"/>
      <c r="M117" s="246"/>
      <c r="N117" s="246"/>
      <c r="O117" s="246"/>
      <c r="P117" s="246"/>
      <c r="Q117" s="246"/>
    </row>
    <row r="118" spans="2:17" ht="13.5" hidden="1" customHeight="1">
      <c r="B118" s="246"/>
      <c r="C118" s="246"/>
      <c r="D118" s="246"/>
      <c r="E118" s="246"/>
      <c r="F118" s="246"/>
      <c r="G118" s="246"/>
      <c r="H118" s="246"/>
      <c r="I118" s="246"/>
      <c r="J118" s="246"/>
      <c r="K118" s="246"/>
      <c r="L118" s="246"/>
      <c r="M118" s="246"/>
      <c r="N118" s="246"/>
      <c r="O118" s="246"/>
      <c r="P118" s="246"/>
      <c r="Q118" s="246"/>
    </row>
    <row r="119" spans="2:17" ht="13.5" hidden="1" customHeight="1">
      <c r="B119" s="246"/>
      <c r="C119" s="246"/>
      <c r="D119" s="246"/>
      <c r="E119" s="246"/>
      <c r="F119" s="246"/>
      <c r="G119" s="246"/>
      <c r="H119" s="246"/>
      <c r="I119" s="246"/>
      <c r="J119" s="246"/>
      <c r="K119" s="246"/>
      <c r="L119" s="246"/>
      <c r="M119" s="246"/>
      <c r="N119" s="246"/>
      <c r="O119" s="246"/>
      <c r="P119" s="246"/>
      <c r="Q119" s="246"/>
    </row>
    <row r="120" spans="2:17" ht="13.5" hidden="1" customHeight="1">
      <c r="B120" s="246"/>
      <c r="C120" s="246"/>
      <c r="D120" s="246"/>
      <c r="E120" s="246"/>
      <c r="F120" s="246"/>
      <c r="G120" s="246"/>
      <c r="H120" s="246"/>
      <c r="I120" s="246"/>
      <c r="J120" s="246"/>
      <c r="K120" s="246"/>
      <c r="L120" s="246"/>
      <c r="M120" s="246"/>
      <c r="N120" s="246"/>
      <c r="O120" s="246"/>
      <c r="P120" s="246"/>
      <c r="Q120" s="246"/>
    </row>
    <row r="121" spans="2:17" ht="13.5" hidden="1" customHeight="1">
      <c r="B121" s="246"/>
      <c r="C121" s="246"/>
      <c r="D121" s="246"/>
      <c r="E121" s="246"/>
      <c r="F121" s="246"/>
      <c r="G121" s="246"/>
      <c r="H121" s="246"/>
      <c r="I121" s="246"/>
      <c r="J121" s="246"/>
      <c r="K121" s="246"/>
      <c r="L121" s="246"/>
      <c r="M121" s="246"/>
      <c r="N121" s="246"/>
      <c r="O121" s="246"/>
      <c r="P121" s="246"/>
      <c r="Q121" s="246"/>
    </row>
    <row r="122" spans="2:17" ht="13.5" hidden="1" customHeight="1">
      <c r="B122" s="246"/>
      <c r="C122" s="246"/>
      <c r="D122" s="246"/>
      <c r="E122" s="246"/>
      <c r="F122" s="246"/>
      <c r="G122" s="246"/>
      <c r="H122" s="246"/>
      <c r="I122" s="246"/>
      <c r="J122" s="246"/>
      <c r="K122" s="246"/>
      <c r="L122" s="246"/>
      <c r="M122" s="246"/>
      <c r="N122" s="246"/>
      <c r="O122" s="246"/>
      <c r="P122" s="246"/>
      <c r="Q122" s="246"/>
    </row>
    <row r="123" spans="2:17" ht="13.5" hidden="1" customHeight="1">
      <c r="B123" s="246"/>
      <c r="C123" s="246"/>
      <c r="D123" s="246"/>
      <c r="E123" s="246"/>
      <c r="F123" s="246"/>
      <c r="G123" s="246"/>
      <c r="H123" s="246"/>
      <c r="I123" s="246"/>
      <c r="J123" s="246"/>
      <c r="K123" s="246"/>
      <c r="L123" s="246"/>
      <c r="M123" s="246"/>
      <c r="N123" s="246"/>
      <c r="O123" s="246"/>
      <c r="P123" s="246"/>
      <c r="Q123" s="246"/>
    </row>
    <row r="124" spans="2:17" ht="13.5" hidden="1" customHeight="1">
      <c r="B124" s="246"/>
      <c r="C124" s="246"/>
      <c r="D124" s="246"/>
      <c r="E124" s="246"/>
      <c r="F124" s="246"/>
      <c r="G124" s="246"/>
      <c r="H124" s="246"/>
      <c r="I124" s="246"/>
      <c r="J124" s="246"/>
      <c r="K124" s="246"/>
      <c r="L124" s="246"/>
      <c r="M124" s="246"/>
      <c r="N124" s="246"/>
      <c r="O124" s="246"/>
      <c r="P124" s="246"/>
      <c r="Q124" s="246"/>
    </row>
    <row r="125" spans="2:17" ht="13.5" hidden="1" customHeight="1">
      <c r="B125" s="246"/>
      <c r="C125" s="246"/>
      <c r="D125" s="246"/>
      <c r="E125" s="246"/>
      <c r="F125" s="246"/>
      <c r="G125" s="246"/>
      <c r="H125" s="246"/>
      <c r="I125" s="246"/>
      <c r="J125" s="246"/>
      <c r="K125" s="246"/>
      <c r="L125" s="246"/>
      <c r="M125" s="246"/>
      <c r="N125" s="246"/>
      <c r="O125" s="246"/>
      <c r="P125" s="246"/>
      <c r="Q125" s="246"/>
    </row>
    <row r="126" spans="2:17" ht="13.5" hidden="1" customHeight="1">
      <c r="B126" s="246"/>
      <c r="C126" s="246"/>
      <c r="D126" s="246"/>
      <c r="E126" s="246"/>
      <c r="F126" s="246"/>
      <c r="G126" s="246"/>
      <c r="H126" s="246"/>
      <c r="I126" s="246"/>
      <c r="J126" s="246"/>
      <c r="K126" s="246"/>
      <c r="L126" s="246"/>
      <c r="M126" s="246"/>
      <c r="N126" s="246"/>
      <c r="O126" s="246"/>
      <c r="P126" s="246"/>
      <c r="Q126" s="246"/>
    </row>
    <row r="127" spans="2:17" ht="13.5" hidden="1" customHeight="1">
      <c r="B127" s="246"/>
      <c r="C127" s="246"/>
      <c r="D127" s="246"/>
      <c r="E127" s="246"/>
      <c r="F127" s="246"/>
      <c r="G127" s="246"/>
      <c r="H127" s="246"/>
      <c r="I127" s="246"/>
      <c r="J127" s="246"/>
      <c r="K127" s="246"/>
      <c r="L127" s="246"/>
      <c r="M127" s="246"/>
      <c r="N127" s="246"/>
      <c r="O127" s="246"/>
      <c r="P127" s="246"/>
      <c r="Q127" s="246"/>
    </row>
    <row r="128" spans="2:17" ht="13.5" hidden="1" customHeight="1">
      <c r="B128" s="246"/>
      <c r="C128" s="246"/>
      <c r="D128" s="246"/>
      <c r="E128" s="246"/>
      <c r="F128" s="246"/>
      <c r="G128" s="246"/>
      <c r="H128" s="246"/>
      <c r="I128" s="246"/>
      <c r="J128" s="246"/>
      <c r="K128" s="246"/>
      <c r="L128" s="246"/>
      <c r="M128" s="246"/>
      <c r="N128" s="246"/>
      <c r="O128" s="246"/>
      <c r="P128" s="246"/>
      <c r="Q128" s="246"/>
    </row>
    <row r="129" spans="2:17" ht="13.5" hidden="1" customHeight="1">
      <c r="B129" s="246"/>
      <c r="C129" s="246"/>
      <c r="D129" s="246"/>
      <c r="E129" s="246"/>
      <c r="F129" s="246"/>
      <c r="G129" s="246"/>
      <c r="H129" s="246"/>
      <c r="I129" s="246"/>
      <c r="J129" s="246"/>
      <c r="K129" s="246"/>
      <c r="L129" s="246"/>
      <c r="M129" s="246"/>
      <c r="N129" s="246"/>
      <c r="O129" s="246"/>
      <c r="P129" s="246"/>
      <c r="Q129" s="246"/>
    </row>
    <row r="130" spans="2:17" ht="13.5" hidden="1" customHeight="1">
      <c r="B130" s="246"/>
      <c r="C130" s="246"/>
      <c r="D130" s="246"/>
      <c r="E130" s="246"/>
      <c r="F130" s="246"/>
      <c r="G130" s="246"/>
      <c r="H130" s="246"/>
      <c r="I130" s="246"/>
      <c r="J130" s="246"/>
      <c r="K130" s="246"/>
      <c r="L130" s="246"/>
      <c r="M130" s="246"/>
      <c r="N130" s="246"/>
      <c r="O130" s="246"/>
      <c r="P130" s="246"/>
      <c r="Q130" s="246"/>
    </row>
    <row r="131" spans="2:17" ht="13.5" hidden="1" customHeight="1">
      <c r="B131" s="246"/>
      <c r="C131" s="246"/>
      <c r="D131" s="246"/>
      <c r="E131" s="246"/>
      <c r="F131" s="246"/>
      <c r="G131" s="246"/>
      <c r="H131" s="246"/>
      <c r="I131" s="246"/>
      <c r="J131" s="246"/>
      <c r="K131" s="246"/>
      <c r="L131" s="246"/>
      <c r="M131" s="246"/>
      <c r="N131" s="246"/>
      <c r="O131" s="246"/>
      <c r="P131" s="246"/>
      <c r="Q131" s="246"/>
    </row>
    <row r="132" spans="2:17" ht="13.5" hidden="1" customHeight="1">
      <c r="B132" s="246"/>
      <c r="C132" s="246"/>
      <c r="D132" s="246"/>
      <c r="E132" s="246"/>
      <c r="F132" s="246"/>
      <c r="G132" s="246"/>
      <c r="H132" s="246"/>
      <c r="I132" s="246"/>
      <c r="J132" s="246"/>
      <c r="K132" s="246"/>
      <c r="L132" s="246"/>
      <c r="M132" s="246"/>
      <c r="N132" s="246"/>
      <c r="O132" s="246"/>
      <c r="P132" s="246"/>
      <c r="Q132" s="246"/>
    </row>
    <row r="133" spans="2:17" ht="13.5" hidden="1" customHeight="1">
      <c r="B133" s="246"/>
      <c r="C133" s="246"/>
      <c r="D133" s="246"/>
      <c r="E133" s="246"/>
      <c r="F133" s="246"/>
      <c r="G133" s="246"/>
      <c r="H133" s="246"/>
      <c r="I133" s="246"/>
      <c r="J133" s="246"/>
      <c r="K133" s="246"/>
      <c r="L133" s="246"/>
      <c r="M133" s="246"/>
      <c r="N133" s="246"/>
      <c r="O133" s="246"/>
      <c r="P133" s="246"/>
      <c r="Q133" s="246"/>
    </row>
    <row r="134" spans="2:17" ht="13.5" hidden="1" customHeight="1">
      <c r="B134" s="246"/>
      <c r="C134" s="246"/>
      <c r="D134" s="246"/>
      <c r="E134" s="246"/>
      <c r="F134" s="246"/>
      <c r="G134" s="246"/>
      <c r="H134" s="246"/>
      <c r="I134" s="246"/>
      <c r="J134" s="246"/>
      <c r="K134" s="246"/>
      <c r="L134" s="246"/>
      <c r="M134" s="246"/>
      <c r="N134" s="246"/>
      <c r="O134" s="246"/>
      <c r="P134" s="246"/>
      <c r="Q134" s="246"/>
    </row>
    <row r="135" spans="2:17" ht="13.5" hidden="1" customHeight="1">
      <c r="B135" s="246"/>
      <c r="C135" s="246"/>
      <c r="D135" s="246"/>
      <c r="E135" s="246"/>
      <c r="F135" s="246"/>
      <c r="G135" s="246"/>
      <c r="H135" s="246"/>
      <c r="I135" s="246"/>
      <c r="J135" s="246"/>
      <c r="K135" s="246"/>
      <c r="L135" s="246"/>
      <c r="M135" s="246"/>
      <c r="N135" s="246"/>
      <c r="O135" s="246"/>
      <c r="P135" s="246"/>
      <c r="Q135" s="246"/>
    </row>
    <row r="136" spans="2:17" ht="13.5" hidden="1" customHeight="1">
      <c r="B136" s="246"/>
      <c r="C136" s="246"/>
      <c r="D136" s="246"/>
      <c r="E136" s="246"/>
      <c r="F136" s="246"/>
      <c r="G136" s="246"/>
      <c r="H136" s="246"/>
      <c r="I136" s="246"/>
      <c r="J136" s="246"/>
      <c r="K136" s="246"/>
      <c r="L136" s="246"/>
      <c r="M136" s="246"/>
      <c r="N136" s="246"/>
      <c r="O136" s="246"/>
      <c r="P136" s="246"/>
      <c r="Q136" s="246"/>
    </row>
    <row r="137" spans="2:17" ht="13.5" hidden="1" customHeight="1">
      <c r="B137" s="246"/>
      <c r="C137" s="246"/>
      <c r="D137" s="246"/>
      <c r="E137" s="246"/>
      <c r="F137" s="246"/>
      <c r="G137" s="246"/>
      <c r="H137" s="246"/>
      <c r="I137" s="246"/>
      <c r="J137" s="246"/>
      <c r="K137" s="246"/>
      <c r="L137" s="246"/>
      <c r="M137" s="246"/>
      <c r="N137" s="246"/>
      <c r="O137" s="246"/>
      <c r="P137" s="246"/>
      <c r="Q137" s="246"/>
    </row>
    <row r="138" spans="2:17" ht="13.5" hidden="1" customHeight="1">
      <c r="B138" s="246"/>
      <c r="C138" s="246"/>
      <c r="D138" s="246"/>
      <c r="E138" s="246"/>
      <c r="F138" s="246"/>
      <c r="G138" s="246"/>
      <c r="H138" s="246"/>
      <c r="I138" s="246"/>
      <c r="J138" s="246"/>
      <c r="K138" s="246"/>
      <c r="L138" s="246"/>
      <c r="M138" s="246"/>
      <c r="N138" s="246"/>
      <c r="O138" s="246"/>
      <c r="P138" s="246"/>
      <c r="Q138" s="246"/>
    </row>
    <row r="139" spans="2:17" ht="13.5" hidden="1" customHeight="1">
      <c r="B139" s="246"/>
      <c r="C139" s="246"/>
      <c r="D139" s="246"/>
      <c r="E139" s="246"/>
      <c r="F139" s="246"/>
      <c r="G139" s="246"/>
      <c r="H139" s="246"/>
      <c r="I139" s="246"/>
      <c r="J139" s="246"/>
      <c r="K139" s="246"/>
      <c r="L139" s="246"/>
      <c r="M139" s="246"/>
      <c r="N139" s="246"/>
      <c r="O139" s="246"/>
      <c r="P139" s="246"/>
      <c r="Q139" s="246"/>
    </row>
    <row r="140" spans="2:17" ht="13.5" hidden="1" customHeight="1">
      <c r="B140" s="246"/>
      <c r="C140" s="246"/>
      <c r="D140" s="246"/>
      <c r="E140" s="246"/>
      <c r="F140" s="246"/>
      <c r="G140" s="246"/>
      <c r="H140" s="246"/>
      <c r="I140" s="246"/>
      <c r="J140" s="246"/>
      <c r="K140" s="246"/>
      <c r="L140" s="246"/>
      <c r="M140" s="246"/>
      <c r="N140" s="246"/>
      <c r="O140" s="246"/>
      <c r="P140" s="246"/>
      <c r="Q140" s="246"/>
    </row>
    <row r="141" spans="2:17" ht="13.5" hidden="1" customHeight="1">
      <c r="B141" s="246"/>
      <c r="C141" s="246"/>
      <c r="D141" s="246"/>
      <c r="E141" s="246"/>
      <c r="F141" s="246"/>
      <c r="G141" s="246"/>
      <c r="H141" s="246"/>
      <c r="I141" s="246"/>
      <c r="J141" s="246"/>
      <c r="K141" s="246"/>
      <c r="L141" s="246"/>
      <c r="M141" s="246"/>
      <c r="N141" s="246"/>
      <c r="O141" s="246"/>
      <c r="P141" s="246"/>
      <c r="Q141" s="246"/>
    </row>
    <row r="142" spans="2:17" ht="13.5" hidden="1" customHeight="1">
      <c r="B142" s="246"/>
      <c r="C142" s="246"/>
      <c r="D142" s="246"/>
      <c r="E142" s="246"/>
      <c r="F142" s="246"/>
      <c r="G142" s="246"/>
      <c r="H142" s="246"/>
      <c r="I142" s="246"/>
      <c r="J142" s="246"/>
      <c r="K142" s="246"/>
      <c r="L142" s="246"/>
      <c r="M142" s="246"/>
      <c r="N142" s="246"/>
      <c r="O142" s="246"/>
      <c r="P142" s="246"/>
      <c r="Q142" s="246"/>
    </row>
    <row r="143" spans="2:17" ht="13.5" hidden="1" customHeight="1">
      <c r="B143" s="246"/>
      <c r="C143" s="246"/>
      <c r="D143" s="246"/>
      <c r="E143" s="246"/>
      <c r="F143" s="246"/>
      <c r="G143" s="246"/>
      <c r="H143" s="246"/>
      <c r="I143" s="246"/>
      <c r="J143" s="246"/>
      <c r="K143" s="246"/>
      <c r="L143" s="246"/>
      <c r="M143" s="246"/>
      <c r="N143" s="246"/>
      <c r="O143" s="246"/>
      <c r="P143" s="246"/>
      <c r="Q143" s="246"/>
    </row>
    <row r="144" spans="2:17" ht="13.5" hidden="1" customHeight="1">
      <c r="B144" s="246"/>
      <c r="C144" s="246"/>
      <c r="D144" s="246"/>
      <c r="E144" s="246"/>
      <c r="F144" s="246"/>
      <c r="G144" s="246"/>
      <c r="H144" s="246"/>
      <c r="I144" s="246"/>
      <c r="J144" s="246"/>
      <c r="K144" s="246"/>
      <c r="L144" s="246"/>
      <c r="M144" s="246"/>
      <c r="N144" s="246"/>
      <c r="O144" s="246"/>
      <c r="P144" s="246"/>
      <c r="Q144" s="246"/>
    </row>
    <row r="145" spans="2:17" ht="13.5" hidden="1" customHeight="1">
      <c r="B145" s="246"/>
      <c r="C145" s="246"/>
      <c r="D145" s="246"/>
      <c r="E145" s="246"/>
      <c r="F145" s="246"/>
      <c r="G145" s="246"/>
      <c r="H145" s="246"/>
      <c r="I145" s="246"/>
      <c r="J145" s="246"/>
      <c r="K145" s="246"/>
      <c r="L145" s="246"/>
      <c r="M145" s="246"/>
      <c r="N145" s="246"/>
      <c r="O145" s="246"/>
      <c r="P145" s="246"/>
      <c r="Q145" s="246"/>
    </row>
    <row r="146" spans="2:17" ht="13.5" hidden="1" customHeight="1">
      <c r="B146" s="246"/>
      <c r="C146" s="246"/>
      <c r="D146" s="246"/>
      <c r="E146" s="246"/>
      <c r="F146" s="246"/>
      <c r="G146" s="246"/>
      <c r="H146" s="246"/>
      <c r="I146" s="246"/>
      <c r="J146" s="246"/>
      <c r="K146" s="246"/>
      <c r="L146" s="246"/>
      <c r="M146" s="246"/>
      <c r="N146" s="246"/>
      <c r="O146" s="246"/>
      <c r="P146" s="246"/>
      <c r="Q146" s="246"/>
    </row>
    <row r="147" spans="2:17" ht="13.5" hidden="1" customHeight="1">
      <c r="B147" s="246"/>
      <c r="C147" s="246"/>
      <c r="D147" s="246"/>
      <c r="E147" s="246"/>
      <c r="F147" s="246"/>
      <c r="G147" s="246"/>
      <c r="H147" s="246"/>
      <c r="I147" s="246"/>
      <c r="J147" s="246"/>
      <c r="K147" s="246"/>
      <c r="L147" s="246"/>
      <c r="M147" s="246"/>
      <c r="N147" s="246"/>
      <c r="O147" s="246"/>
      <c r="P147" s="246"/>
      <c r="Q147" s="246"/>
    </row>
    <row r="148" spans="2:17" ht="13.5" hidden="1" customHeight="1">
      <c r="B148" s="246"/>
      <c r="C148" s="246"/>
      <c r="D148" s="246"/>
      <c r="E148" s="246"/>
      <c r="F148" s="246"/>
      <c r="G148" s="246"/>
      <c r="H148" s="246"/>
      <c r="I148" s="246"/>
      <c r="J148" s="246"/>
      <c r="K148" s="246"/>
      <c r="L148" s="246"/>
      <c r="M148" s="246"/>
      <c r="N148" s="246"/>
      <c r="O148" s="246"/>
      <c r="P148" s="246"/>
      <c r="Q148" s="246"/>
    </row>
    <row r="149" spans="2:17" ht="13.5" hidden="1" customHeight="1">
      <c r="B149" s="246"/>
      <c r="C149" s="246"/>
      <c r="D149" s="246"/>
      <c r="E149" s="246"/>
      <c r="F149" s="246"/>
      <c r="G149" s="246"/>
      <c r="H149" s="246"/>
      <c r="I149" s="246"/>
      <c r="J149" s="246"/>
      <c r="K149" s="246"/>
      <c r="L149" s="246"/>
      <c r="M149" s="246"/>
      <c r="N149" s="246"/>
      <c r="O149" s="246"/>
      <c r="P149" s="246"/>
      <c r="Q149" s="246"/>
    </row>
    <row r="150" spans="2:17" ht="13.5" hidden="1" customHeight="1">
      <c r="B150" s="246"/>
      <c r="C150" s="246"/>
      <c r="D150" s="246"/>
      <c r="E150" s="246"/>
      <c r="F150" s="246"/>
      <c r="G150" s="246"/>
      <c r="H150" s="246"/>
      <c r="I150" s="246"/>
      <c r="J150" s="246"/>
      <c r="K150" s="246"/>
      <c r="L150" s="246"/>
      <c r="M150" s="246"/>
      <c r="N150" s="246"/>
      <c r="O150" s="246"/>
      <c r="P150" s="246"/>
      <c r="Q150" s="246"/>
    </row>
    <row r="151" spans="2:17" ht="13.5" hidden="1" customHeight="1">
      <c r="B151" s="246"/>
      <c r="C151" s="246"/>
      <c r="D151" s="246"/>
      <c r="E151" s="246"/>
      <c r="F151" s="246"/>
      <c r="G151" s="246"/>
      <c r="H151" s="246"/>
      <c r="I151" s="246"/>
      <c r="J151" s="246"/>
      <c r="K151" s="246"/>
      <c r="L151" s="246"/>
      <c r="M151" s="246"/>
      <c r="N151" s="246"/>
      <c r="O151" s="246"/>
      <c r="P151" s="246"/>
      <c r="Q151" s="246"/>
    </row>
    <row r="152" spans="2:17" ht="13.5" hidden="1" customHeight="1">
      <c r="B152" s="246"/>
      <c r="C152" s="246"/>
      <c r="D152" s="246"/>
      <c r="E152" s="246"/>
      <c r="F152" s="246"/>
      <c r="G152" s="246"/>
      <c r="H152" s="246"/>
      <c r="I152" s="246"/>
      <c r="J152" s="246"/>
      <c r="K152" s="246"/>
      <c r="L152" s="246"/>
      <c r="M152" s="246"/>
      <c r="N152" s="246"/>
      <c r="O152" s="246"/>
      <c r="P152" s="246"/>
      <c r="Q152" s="246"/>
    </row>
    <row r="153" spans="2:17" ht="13.5" hidden="1" customHeight="1">
      <c r="B153" s="246"/>
      <c r="C153" s="246"/>
      <c r="D153" s="246"/>
      <c r="E153" s="246"/>
      <c r="F153" s="246"/>
      <c r="G153" s="246"/>
      <c r="H153" s="246"/>
      <c r="I153" s="246"/>
      <c r="J153" s="246"/>
      <c r="K153" s="246"/>
      <c r="L153" s="246"/>
      <c r="M153" s="246"/>
      <c r="N153" s="246"/>
      <c r="O153" s="246"/>
      <c r="P153" s="246"/>
      <c r="Q153" s="246"/>
    </row>
    <row r="154" spans="2:17" ht="13.5" hidden="1" customHeight="1">
      <c r="B154" s="246"/>
      <c r="C154" s="246"/>
      <c r="D154" s="246"/>
      <c r="E154" s="246"/>
      <c r="F154" s="246"/>
      <c r="G154" s="246"/>
      <c r="H154" s="246"/>
      <c r="I154" s="246"/>
      <c r="J154" s="246"/>
      <c r="K154" s="246"/>
      <c r="L154" s="246"/>
      <c r="M154" s="246"/>
      <c r="N154" s="246"/>
      <c r="O154" s="246"/>
      <c r="P154" s="246"/>
      <c r="Q154" s="246"/>
    </row>
    <row r="155" spans="2:17" ht="13.5" hidden="1" customHeight="1">
      <c r="B155" s="246"/>
      <c r="C155" s="246"/>
      <c r="D155" s="246"/>
      <c r="E155" s="246"/>
      <c r="F155" s="246"/>
      <c r="G155" s="246"/>
      <c r="H155" s="246"/>
      <c r="I155" s="246"/>
      <c r="J155" s="246"/>
      <c r="K155" s="246"/>
      <c r="L155" s="246"/>
      <c r="M155" s="246"/>
      <c r="N155" s="246"/>
      <c r="O155" s="246"/>
      <c r="P155" s="246"/>
      <c r="Q155" s="246"/>
    </row>
    <row r="156" spans="2:17" ht="13.5" hidden="1" customHeight="1">
      <c r="B156" s="246"/>
      <c r="C156" s="246"/>
      <c r="D156" s="246"/>
      <c r="E156" s="246"/>
      <c r="F156" s="246"/>
      <c r="G156" s="246"/>
      <c r="H156" s="246"/>
      <c r="I156" s="246"/>
      <c r="J156" s="246"/>
      <c r="K156" s="246"/>
      <c r="L156" s="246"/>
      <c r="M156" s="246"/>
      <c r="N156" s="246"/>
      <c r="O156" s="246"/>
      <c r="P156" s="246"/>
      <c r="Q156" s="246"/>
    </row>
    <row r="157" spans="2:17" ht="13.5" hidden="1" customHeight="1">
      <c r="B157" s="246"/>
      <c r="C157" s="246"/>
      <c r="D157" s="246"/>
      <c r="E157" s="246"/>
      <c r="F157" s="246"/>
      <c r="G157" s="246"/>
      <c r="H157" s="246"/>
      <c r="I157" s="246"/>
      <c r="J157" s="246"/>
      <c r="K157" s="246"/>
      <c r="L157" s="246"/>
      <c r="M157" s="246"/>
      <c r="N157" s="246"/>
      <c r="O157" s="246"/>
      <c r="P157" s="246"/>
      <c r="Q157" s="246"/>
    </row>
    <row r="158" spans="2:17" ht="13.5" hidden="1" customHeight="1">
      <c r="B158" s="246"/>
      <c r="C158" s="246"/>
      <c r="D158" s="246"/>
      <c r="E158" s="246"/>
      <c r="F158" s="246"/>
      <c r="G158" s="246"/>
      <c r="H158" s="246"/>
      <c r="I158" s="246"/>
      <c r="J158" s="246"/>
      <c r="K158" s="246"/>
      <c r="L158" s="246"/>
      <c r="M158" s="246"/>
      <c r="N158" s="246"/>
      <c r="O158" s="246"/>
      <c r="P158" s="246"/>
      <c r="Q158" s="246"/>
    </row>
    <row r="159" spans="2:17" ht="13.5" hidden="1" customHeight="1">
      <c r="B159" s="246"/>
      <c r="C159" s="246"/>
      <c r="D159" s="246"/>
      <c r="E159" s="246"/>
      <c r="F159" s="246"/>
      <c r="G159" s="246"/>
      <c r="H159" s="246"/>
      <c r="I159" s="246"/>
      <c r="J159" s="246"/>
      <c r="K159" s="246"/>
      <c r="L159" s="246"/>
      <c r="M159" s="246"/>
      <c r="N159" s="246"/>
      <c r="O159" s="246"/>
      <c r="P159" s="246"/>
      <c r="Q159" s="246"/>
    </row>
    <row r="160" spans="2:17" ht="13.5" hidden="1" customHeight="1">
      <c r="B160" s="246"/>
      <c r="C160" s="246"/>
      <c r="D160" s="246"/>
      <c r="E160" s="246"/>
      <c r="F160" s="246"/>
      <c r="G160" s="246"/>
      <c r="H160" s="246"/>
      <c r="I160" s="246"/>
      <c r="J160" s="246"/>
      <c r="K160" s="246"/>
      <c r="L160" s="246"/>
      <c r="M160" s="246"/>
      <c r="N160" s="246"/>
      <c r="O160" s="246"/>
      <c r="P160" s="246"/>
      <c r="Q160" s="246"/>
    </row>
    <row r="161" ht="13.5" hidden="1" customHeight="1"/>
    <row r="162" ht="13.5" hidden="1" customHeight="1"/>
    <row r="163" ht="13.5" hidden="1" customHeight="1"/>
    <row r="164" ht="13.5" hidden="1" customHeight="1"/>
    <row r="165" ht="13.5" hidden="1" customHeight="1"/>
    <row r="166" ht="13.5" hidden="1" customHeight="1"/>
    <row r="167" ht="13.5" hidden="1" customHeight="1"/>
    <row r="168" ht="13.5" hidden="1" customHeight="1"/>
    <row r="169" ht="13.5" hidden="1" customHeight="1"/>
    <row r="170" ht="13.5" hidden="1" customHeight="1"/>
    <row r="171" ht="13.5" hidden="1" customHeight="1"/>
    <row r="172" ht="13.5" hidden="1" customHeight="1"/>
    <row r="173" ht="13.5" hidden="1" customHeight="1"/>
    <row r="174" ht="13.5" hidden="1" customHeight="1"/>
    <row r="175" ht="13.5" hidden="1" customHeight="1"/>
    <row r="176" ht="13.5" hidden="1" customHeight="1"/>
    <row r="177" ht="13.5" hidden="1" customHeight="1"/>
    <row r="178" ht="13.5" hidden="1" customHeight="1"/>
    <row r="179" ht="13.5" hidden="1" customHeight="1"/>
    <row r="180" ht="13.5" hidden="1" customHeight="1"/>
    <row r="181" ht="13.5" hidden="1" customHeight="1"/>
    <row r="182" ht="13.5" hidden="1" customHeight="1"/>
    <row r="183" ht="13.5" hidden="1" customHeight="1"/>
    <row r="184" ht="13.5" hidden="1" customHeight="1"/>
    <row r="185" ht="13.5" hidden="1" customHeight="1"/>
    <row r="186" ht="13.5" hidden="1" customHeight="1"/>
    <row r="187" ht="13.5" hidden="1" customHeight="1"/>
    <row r="188" ht="13.5" hidden="1" customHeight="1"/>
    <row r="189" ht="13.5" hidden="1" customHeight="1"/>
    <row r="190" ht="13.5" hidden="1" customHeight="1"/>
    <row r="191" ht="13.5" hidden="1" customHeight="1"/>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S2" s="243"/>
      <c r="AH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12:34">
      <c r="AH17" s="243"/>
    </row>
    <row r="18" spans="12:34"/>
    <row r="19" spans="12:34"/>
    <row r="20" spans="12:34">
      <c r="AH20" s="243"/>
    </row>
    <row r="21" spans="12:34">
      <c r="AH21" s="243"/>
    </row>
    <row r="22" spans="12:34"/>
    <row r="23" spans="12:34"/>
    <row r="24" spans="12:34">
      <c r="Q24" s="243"/>
    </row>
    <row r="25" spans="12:34"/>
    <row r="26" spans="12:34"/>
    <row r="27" spans="12:34"/>
    <row r="28" spans="12:34">
      <c r="O28" s="243"/>
      <c r="T28" s="243"/>
      <c r="AH28" s="243"/>
    </row>
    <row r="29" spans="12:34"/>
    <row r="30" spans="12:34"/>
    <row r="31" spans="12:34">
      <c r="Q31" s="243"/>
    </row>
    <row r="32" spans="12:34">
      <c r="L32" s="243"/>
    </row>
    <row r="33" spans="2:34">
      <c r="C33" s="243"/>
      <c r="E33" s="243"/>
      <c r="G33" s="243"/>
      <c r="I33" s="243"/>
      <c r="X33" s="243"/>
    </row>
    <row r="34" spans="2:34">
      <c r="B34" s="243"/>
      <c r="P34" s="243"/>
      <c r="R34" s="243"/>
      <c r="T34" s="243"/>
    </row>
    <row r="35" spans="2:34">
      <c r="D35" s="243"/>
      <c r="W35" s="243"/>
      <c r="AC35" s="243"/>
      <c r="AD35" s="243"/>
      <c r="AE35" s="243"/>
      <c r="AF35" s="243"/>
      <c r="AG35" s="243"/>
      <c r="AH35" s="243"/>
    </row>
    <row r="36" spans="2:34">
      <c r="H36" s="243"/>
      <c r="J36" s="243"/>
      <c r="K36" s="243"/>
      <c r="M36" s="243"/>
      <c r="Y36" s="243"/>
      <c r="Z36" s="243"/>
      <c r="AA36" s="243"/>
      <c r="AB36" s="243"/>
      <c r="AC36" s="243"/>
      <c r="AD36" s="243"/>
      <c r="AE36" s="243"/>
      <c r="AF36" s="243"/>
      <c r="AG36" s="243"/>
      <c r="AH36" s="243"/>
    </row>
    <row r="37" spans="2:34">
      <c r="AH37" s="243"/>
    </row>
    <row r="38" spans="2:34">
      <c r="AG38" s="243"/>
      <c r="AH38" s="243"/>
    </row>
    <row r="39" spans="2:34"/>
    <row r="40" spans="2:34">
      <c r="X40" s="243"/>
    </row>
    <row r="41" spans="2:34">
      <c r="R41" s="243"/>
    </row>
    <row r="42" spans="2:34">
      <c r="W42" s="243"/>
    </row>
    <row r="43" spans="2:34">
      <c r="Y43" s="243"/>
      <c r="Z43" s="243"/>
      <c r="AA43" s="243"/>
      <c r="AB43" s="243"/>
      <c r="AC43" s="243"/>
      <c r="AD43" s="243"/>
      <c r="AE43" s="243"/>
      <c r="AF43" s="243"/>
      <c r="AG43" s="243"/>
      <c r="AH43" s="243"/>
    </row>
    <row r="44" spans="2:34">
      <c r="AH44" s="243"/>
    </row>
    <row r="45" spans="2:34">
      <c r="X45" s="243"/>
    </row>
    <row r="46" spans="2:34"/>
    <row r="47" spans="2:34"/>
    <row r="48" spans="2:34">
      <c r="W48" s="243"/>
      <c r="Y48" s="243"/>
      <c r="Z48" s="243"/>
      <c r="AA48" s="243"/>
      <c r="AB48" s="243"/>
      <c r="AC48" s="243"/>
      <c r="AD48" s="243"/>
      <c r="AE48" s="243"/>
      <c r="AF48" s="243"/>
      <c r="AG48" s="243"/>
      <c r="AH48" s="243"/>
    </row>
    <row r="49" spans="28:34"/>
    <row r="50" spans="28:34">
      <c r="AE50" s="243"/>
      <c r="AF50" s="243"/>
      <c r="AG50" s="243"/>
      <c r="AH50" s="243"/>
    </row>
    <row r="51" spans="28:34">
      <c r="AC51" s="243"/>
      <c r="AD51" s="243"/>
      <c r="AE51" s="243"/>
      <c r="AF51" s="243"/>
      <c r="AG51" s="243"/>
      <c r="AH51" s="243"/>
    </row>
    <row r="52" spans="28:34"/>
    <row r="53" spans="28:34">
      <c r="AF53" s="243"/>
      <c r="AG53" s="243"/>
      <c r="AH53" s="243"/>
    </row>
    <row r="54" spans="28:34">
      <c r="AH54" s="243"/>
    </row>
    <row r="55" spans="28:34"/>
    <row r="56" spans="28:34">
      <c r="AB56" s="243"/>
      <c r="AC56" s="243"/>
      <c r="AD56" s="243"/>
      <c r="AE56" s="243"/>
      <c r="AF56" s="243"/>
      <c r="AG56" s="243"/>
      <c r="AH56" s="243"/>
    </row>
    <row r="57" spans="28:34">
      <c r="AH57" s="243"/>
    </row>
    <row r="58" spans="28:34">
      <c r="AH58" s="243"/>
    </row>
    <row r="59" spans="28:34">
      <c r="AG59" s="243"/>
      <c r="AH59" s="243"/>
    </row>
    <row r="60" spans="28:34"/>
    <row r="61" spans="28:34"/>
    <row r="62" spans="28:34"/>
    <row r="63" spans="28:34">
      <c r="AH63" s="243"/>
    </row>
    <row r="64" spans="28:34">
      <c r="AG64" s="243"/>
      <c r="AH64" s="243"/>
    </row>
    <row r="65" spans="28:34"/>
    <row r="66" spans="28:34"/>
    <row r="67" spans="28:34"/>
    <row r="68" spans="28:34">
      <c r="AB68" s="243"/>
      <c r="AC68" s="243"/>
      <c r="AD68" s="243"/>
      <c r="AE68" s="243"/>
      <c r="AF68" s="243"/>
      <c r="AG68" s="243"/>
      <c r="AH68" s="243"/>
    </row>
    <row r="69" spans="28:34">
      <c r="AF69" s="243"/>
      <c r="AG69" s="243"/>
      <c r="AH69" s="243"/>
    </row>
    <row r="70" spans="28:34"/>
    <row r="71" spans="28:34"/>
    <row r="72" spans="28:34"/>
    <row r="73" spans="28:34"/>
    <row r="74" spans="28:34"/>
    <row r="75" spans="28:34">
      <c r="AH75" s="243"/>
    </row>
    <row r="76" spans="28:34">
      <c r="AF76" s="243"/>
      <c r="AG76" s="243"/>
      <c r="AH76" s="243"/>
    </row>
    <row r="77" spans="28:34">
      <c r="AG77" s="243"/>
      <c r="AH77" s="243"/>
    </row>
    <row r="78" spans="28:34"/>
    <row r="79" spans="28:34"/>
    <row r="80" spans="28:34"/>
    <row r="81" spans="25:34"/>
    <row r="82" spans="25:34">
      <c r="Y82" s="243"/>
    </row>
    <row r="83" spans="25:34">
      <c r="Y83" s="243"/>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customHeight="1"/>
    <row r="118" spans="34:34" ht="13.5" customHeight="1"/>
    <row r="119" spans="34:34" ht="13.5" customHeight="1"/>
    <row r="120" spans="34:34" ht="13.5" customHeight="1">
      <c r="AH120" s="243"/>
    </row>
    <row r="121" spans="34:34" ht="13.5" customHeight="1">
      <c r="AH121" s="243"/>
    </row>
    <row r="122" spans="34:34" ht="13.5" customHeight="1"/>
    <row r="123" spans="34:34" ht="13.5" customHeight="1"/>
    <row r="124" spans="34:34" ht="13.5" customHeight="1"/>
    <row r="125" spans="34:34" ht="13.5"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row r="133" ht="13.5" hidden="1" customHeight="1"/>
    <row r="134" ht="13.5" hidden="1" customHeight="1"/>
    <row r="135"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cols>
    <col min="1" max="1" width="45.875" style="106" customWidth="1"/>
    <col min="2" max="8" width="13.375" style="106" customWidth="1"/>
    <col min="9" max="16384" width="11.125" style="106"/>
  </cols>
  <sheetData>
    <row r="1" spans="1:8">
      <c r="A1" s="100"/>
      <c r="B1" s="101"/>
      <c r="C1" s="102"/>
      <c r="D1" s="103"/>
      <c r="E1" s="104"/>
      <c r="F1" s="104"/>
      <c r="G1" s="104"/>
      <c r="H1" s="105"/>
    </row>
    <row r="2" spans="1:8">
      <c r="A2" s="107"/>
      <c r="B2" s="108"/>
      <c r="C2" s="109"/>
      <c r="D2" s="110" t="s">
        <v>40</v>
      </c>
      <c r="E2" s="111"/>
      <c r="F2" s="112" t="s">
        <v>517</v>
      </c>
      <c r="G2" s="113"/>
      <c r="H2" s="114"/>
    </row>
    <row r="3" spans="1:8">
      <c r="A3" s="110" t="s">
        <v>510</v>
      </c>
      <c r="B3" s="115"/>
      <c r="C3" s="116"/>
      <c r="D3" s="117">
        <v>62511</v>
      </c>
      <c r="E3" s="118"/>
      <c r="F3" s="119">
        <v>75709</v>
      </c>
      <c r="G3" s="120"/>
      <c r="H3" s="121"/>
    </row>
    <row r="4" spans="1:8">
      <c r="A4" s="122"/>
      <c r="B4" s="123"/>
      <c r="C4" s="124"/>
      <c r="D4" s="125">
        <v>33818</v>
      </c>
      <c r="E4" s="126"/>
      <c r="F4" s="127">
        <v>35212</v>
      </c>
      <c r="G4" s="128"/>
      <c r="H4" s="129"/>
    </row>
    <row r="5" spans="1:8">
      <c r="A5" s="110" t="s">
        <v>512</v>
      </c>
      <c r="B5" s="115"/>
      <c r="C5" s="116"/>
      <c r="D5" s="117">
        <v>106735</v>
      </c>
      <c r="E5" s="118"/>
      <c r="F5" s="119">
        <v>90961</v>
      </c>
      <c r="G5" s="120"/>
      <c r="H5" s="121"/>
    </row>
    <row r="6" spans="1:8">
      <c r="A6" s="122"/>
      <c r="B6" s="123"/>
      <c r="C6" s="124"/>
      <c r="D6" s="125">
        <v>44781</v>
      </c>
      <c r="E6" s="126"/>
      <c r="F6" s="127">
        <v>37720</v>
      </c>
      <c r="G6" s="128"/>
      <c r="H6" s="129"/>
    </row>
    <row r="7" spans="1:8">
      <c r="A7" s="110" t="s">
        <v>513</v>
      </c>
      <c r="B7" s="115"/>
      <c r="C7" s="116"/>
      <c r="D7" s="117">
        <v>176498</v>
      </c>
      <c r="E7" s="118"/>
      <c r="F7" s="119">
        <v>106614</v>
      </c>
      <c r="G7" s="120"/>
      <c r="H7" s="121"/>
    </row>
    <row r="8" spans="1:8">
      <c r="A8" s="122"/>
      <c r="B8" s="123"/>
      <c r="C8" s="124"/>
      <c r="D8" s="125">
        <v>151177</v>
      </c>
      <c r="E8" s="126"/>
      <c r="F8" s="127">
        <v>45545</v>
      </c>
      <c r="G8" s="128"/>
      <c r="H8" s="129"/>
    </row>
    <row r="9" spans="1:8">
      <c r="A9" s="110" t="s">
        <v>514</v>
      </c>
      <c r="B9" s="115"/>
      <c r="C9" s="116"/>
      <c r="D9" s="117">
        <v>72950</v>
      </c>
      <c r="E9" s="118"/>
      <c r="F9" s="119">
        <v>63727</v>
      </c>
      <c r="G9" s="120"/>
      <c r="H9" s="121"/>
    </row>
    <row r="10" spans="1:8">
      <c r="A10" s="122"/>
      <c r="B10" s="123"/>
      <c r="C10" s="124"/>
      <c r="D10" s="125">
        <v>60090</v>
      </c>
      <c r="E10" s="126"/>
      <c r="F10" s="127">
        <v>34577</v>
      </c>
      <c r="G10" s="128"/>
      <c r="H10" s="129"/>
    </row>
    <row r="11" spans="1:8">
      <c r="A11" s="110" t="s">
        <v>515</v>
      </c>
      <c r="B11" s="115"/>
      <c r="C11" s="116"/>
      <c r="D11" s="117">
        <v>63355</v>
      </c>
      <c r="E11" s="118"/>
      <c r="F11" s="119">
        <v>66954</v>
      </c>
      <c r="G11" s="120"/>
      <c r="H11" s="121"/>
    </row>
    <row r="12" spans="1:8">
      <c r="A12" s="122"/>
      <c r="B12" s="123"/>
      <c r="C12" s="130"/>
      <c r="D12" s="125">
        <v>50900</v>
      </c>
      <c r="E12" s="126"/>
      <c r="F12" s="127">
        <v>37305</v>
      </c>
      <c r="G12" s="128"/>
      <c r="H12" s="129"/>
    </row>
    <row r="13" spans="1:8">
      <c r="A13" s="110"/>
      <c r="B13" s="115"/>
      <c r="C13" s="131"/>
      <c r="D13" s="132">
        <v>96410</v>
      </c>
      <c r="E13" s="133"/>
      <c r="F13" s="134">
        <v>80793</v>
      </c>
      <c r="G13" s="135"/>
      <c r="H13" s="121"/>
    </row>
    <row r="14" spans="1:8">
      <c r="A14" s="122"/>
      <c r="B14" s="123"/>
      <c r="C14" s="124"/>
      <c r="D14" s="125">
        <v>68153</v>
      </c>
      <c r="E14" s="126"/>
      <c r="F14" s="127">
        <v>38072</v>
      </c>
      <c r="G14" s="128"/>
      <c r="H14" s="129"/>
    </row>
    <row r="17" spans="1:11">
      <c r="A17" s="106" t="s">
        <v>41</v>
      </c>
    </row>
    <row r="18" spans="1:11">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c r="A19" s="136" t="s">
        <v>42</v>
      </c>
      <c r="B19" s="136">
        <f>ROUND(VALUE(SUBSTITUTE(実質収支比率等に係る経年分析!F$48,"▲","-")),2)</f>
        <v>5.24</v>
      </c>
      <c r="C19" s="136">
        <f>ROUND(VALUE(SUBSTITUTE(実質収支比率等に係る経年分析!G$48,"▲","-")),2)</f>
        <v>6.84</v>
      </c>
      <c r="D19" s="136">
        <f>ROUND(VALUE(SUBSTITUTE(実質収支比率等に係る経年分析!H$48,"▲","-")),2)</f>
        <v>6.14</v>
      </c>
      <c r="E19" s="136">
        <f>ROUND(VALUE(SUBSTITUTE(実質収支比率等に係る経年分析!I$48,"▲","-")),2)</f>
        <v>8.6199999999999992</v>
      </c>
      <c r="F19" s="136">
        <f>ROUND(VALUE(SUBSTITUTE(実質収支比率等に係る経年分析!J$48,"▲","-")),2)</f>
        <v>6.84</v>
      </c>
    </row>
    <row r="20" spans="1:11">
      <c r="A20" s="136" t="s">
        <v>43</v>
      </c>
      <c r="B20" s="136">
        <f>ROUND(VALUE(SUBSTITUTE(実質収支比率等に係る経年分析!F$47,"▲","-")),2)</f>
        <v>16.989999999999998</v>
      </c>
      <c r="C20" s="136">
        <f>ROUND(VALUE(SUBSTITUTE(実質収支比率等に係る経年分析!G$47,"▲","-")),2)</f>
        <v>20.13</v>
      </c>
      <c r="D20" s="136">
        <f>ROUND(VALUE(SUBSTITUTE(実質収支比率等に係る経年分析!H$47,"▲","-")),2)</f>
        <v>22.62</v>
      </c>
      <c r="E20" s="136">
        <f>ROUND(VALUE(SUBSTITUTE(実質収支比率等に係る経年分析!I$47,"▲","-")),2)</f>
        <v>25.25</v>
      </c>
      <c r="F20" s="136">
        <f>ROUND(VALUE(SUBSTITUTE(実質収支比率等に係る経年分析!J$47,"▲","-")),2)</f>
        <v>24.02</v>
      </c>
    </row>
    <row r="21" spans="1:11">
      <c r="A21" s="136" t="s">
        <v>44</v>
      </c>
      <c r="B21" s="136">
        <f>IF(ISNUMBER(VALUE(SUBSTITUTE(実質収支比率等に係る経年分析!F$49,"▲","-"))),ROUND(VALUE(SUBSTITUTE(実質収支比率等に係る経年分析!F$49,"▲","-")),2),NA())</f>
        <v>3.12</v>
      </c>
      <c r="C21" s="136">
        <f>IF(ISNUMBER(VALUE(SUBSTITUTE(実質収支比率等に係る経年分析!G$49,"▲","-"))),ROUND(VALUE(SUBSTITUTE(実質収支比率等に係る経年分析!G$49,"▲","-")),2),NA())</f>
        <v>4.88</v>
      </c>
      <c r="D21" s="136">
        <f>IF(ISNUMBER(VALUE(SUBSTITUTE(実質収支比率等に係る経年分析!H$49,"▲","-"))),ROUND(VALUE(SUBSTITUTE(実質収支比率等に係る経年分析!H$49,"▲","-")),2),NA())</f>
        <v>3.44</v>
      </c>
      <c r="E21" s="136">
        <f>IF(ISNUMBER(VALUE(SUBSTITUTE(実質収支比率等に係る経年分析!I$49,"▲","-"))),ROUND(VALUE(SUBSTITUTE(実質収支比率等に係る経年分析!I$49,"▲","-")),2),NA())</f>
        <v>7.33</v>
      </c>
      <c r="F21" s="136">
        <f>IF(ISNUMBER(VALUE(SUBSTITUTE(実質収支比率等に係る経年分析!J$49,"▲","-"))),ROUND(VALUE(SUBSTITUTE(実質収支比率等に係る経年分析!J$49,"▲","-")),2),NA())</f>
        <v>-1.1499999999999999</v>
      </c>
    </row>
    <row r="24" spans="1:11">
      <c r="A24" s="106" t="s">
        <v>45</v>
      </c>
    </row>
    <row r="25" spans="1:11">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c r="A26" s="137"/>
      <c r="B26" s="137" t="s">
        <v>46</v>
      </c>
      <c r="C26" s="137" t="s">
        <v>47</v>
      </c>
      <c r="D26" s="137" t="s">
        <v>46</v>
      </c>
      <c r="E26" s="137" t="s">
        <v>47</v>
      </c>
      <c r="F26" s="137" t="s">
        <v>46</v>
      </c>
      <c r="G26" s="137" t="s">
        <v>47</v>
      </c>
      <c r="H26" s="137" t="s">
        <v>46</v>
      </c>
      <c r="I26" s="137" t="s">
        <v>47</v>
      </c>
      <c r="J26" s="137" t="s">
        <v>46</v>
      </c>
      <c r="K26" s="137" t="s">
        <v>47</v>
      </c>
    </row>
    <row r="27" spans="1:11">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c r="A29" s="137" t="str">
        <f>IF(連結実質赤字比率に係る赤字・黒字の構成分析!C$41="",NA(),連結実質赤字比率に係る赤字・黒字の構成分析!C$41)</f>
        <v>潟上市合併処理浄化槽事業特別会計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c r="A30" s="137" t="str">
        <f>IF(連結実質赤字比率に係る赤字・黒字の構成分析!C$40="",NA(),連結実質赤字比率に係る赤字・黒字の構成分析!C$40)</f>
        <v>後期高齢者医療特別会計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0.01</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0.01</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0.01</v>
      </c>
    </row>
    <row r="31" spans="1:11">
      <c r="A31" s="137" t="str">
        <f>IF(連結実質赤字比率に係る赤字・黒字の構成分析!C$39="",NA(),連結実質赤字比率に係る赤字・黒字の構成分析!C$39)</f>
        <v>潟上市農業集落排水事業特別会計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0.13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7.0000000000000007E-2</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0.08</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0.08</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0.06</v>
      </c>
    </row>
    <row r="32" spans="1:11">
      <c r="A32" s="137" t="str">
        <f>IF(連結実質赤字比率に係る赤字・黒字の構成分析!C$38="",NA(),連結実質赤字比率に係る赤字・黒字の構成分析!C$38)</f>
        <v>潟上市下水道事業特別会計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0.62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0.36</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0.41</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0.66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0.61</v>
      </c>
    </row>
    <row r="33" spans="1:16">
      <c r="A33" s="137" t="str">
        <f>IF(連結実質赤字比率に係る赤字・黒字の構成分析!C$37="",NA(),連結実質赤字比率に係る赤字・黒字の構成分析!C$37)</f>
        <v>介護保険事業特別会計（保険事業勘定）</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0.74</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0.95</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1.51</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2.85</v>
      </c>
    </row>
    <row r="34" spans="1:16">
      <c r="A34" s="137" t="str">
        <f>IF(連結実質赤字比率に係る赤字・黒字の構成分析!C$36="",NA(),連結実質赤字比率に係る赤字・黒字の構成分析!C$36)</f>
        <v>国民健康保険事業特別会計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2.23</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3.14</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3.35</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2.06</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3.43</v>
      </c>
    </row>
    <row r="35" spans="1:16">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2.5299999999999998</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2.76</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3.45</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4.0599999999999996</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4.3899999999999997</v>
      </c>
    </row>
    <row r="36" spans="1:16">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5.23</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6.84</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6.14</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8.6199999999999992</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6.84</v>
      </c>
    </row>
    <row r="39" spans="1:16">
      <c r="A39" s="106" t="s">
        <v>48</v>
      </c>
    </row>
    <row r="40" spans="1:16">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c r="A42" s="138" t="s">
        <v>51</v>
      </c>
      <c r="B42" s="138"/>
      <c r="C42" s="138"/>
      <c r="D42" s="138">
        <f>'実質公債費比率（分子）の構造'!K$52</f>
        <v>1372</v>
      </c>
      <c r="E42" s="138"/>
      <c r="F42" s="138"/>
      <c r="G42" s="138">
        <f>'実質公債費比率（分子）の構造'!L$52</f>
        <v>1418</v>
      </c>
      <c r="H42" s="138"/>
      <c r="I42" s="138"/>
      <c r="J42" s="138">
        <f>'実質公債費比率（分子）の構造'!M$52</f>
        <v>1572</v>
      </c>
      <c r="K42" s="138"/>
      <c r="L42" s="138"/>
      <c r="M42" s="138">
        <f>'実質公債費比率（分子）の構造'!N$52</f>
        <v>1602</v>
      </c>
      <c r="N42" s="138"/>
      <c r="O42" s="138"/>
      <c r="P42" s="138">
        <f>'実質公債費比率（分子）の構造'!O$52</f>
        <v>1614</v>
      </c>
    </row>
    <row r="43" spans="1:16">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t="str">
        <f>'実質公債費比率（分子）の構造'!O$51</f>
        <v>-</v>
      </c>
      <c r="O43" s="138"/>
      <c r="P43" s="138"/>
    </row>
    <row r="44" spans="1:16">
      <c r="A44" s="138" t="s">
        <v>53</v>
      </c>
      <c r="B44" s="138">
        <f>'実質公債費比率（分子）の構造'!K$50</f>
        <v>61</v>
      </c>
      <c r="C44" s="138"/>
      <c r="D44" s="138"/>
      <c r="E44" s="138">
        <f>'実質公債費比率（分子）の構造'!L$50</f>
        <v>53</v>
      </c>
      <c r="F44" s="138"/>
      <c r="G44" s="138"/>
      <c r="H44" s="138">
        <f>'実質公債費比率（分子）の構造'!M$50</f>
        <v>57</v>
      </c>
      <c r="I44" s="138"/>
      <c r="J44" s="138"/>
      <c r="K44" s="138">
        <f>'実質公債費比率（分子）の構造'!N$50</f>
        <v>58</v>
      </c>
      <c r="L44" s="138"/>
      <c r="M44" s="138"/>
      <c r="N44" s="138">
        <f>'実質公債費比率（分子）の構造'!O$50</f>
        <v>58</v>
      </c>
      <c r="O44" s="138"/>
      <c r="P44" s="138"/>
    </row>
    <row r="45" spans="1:16">
      <c r="A45" s="138" t="s">
        <v>54</v>
      </c>
      <c r="B45" s="138">
        <f>'実質公債費比率（分子）の構造'!K$49</f>
        <v>22</v>
      </c>
      <c r="C45" s="138"/>
      <c r="D45" s="138"/>
      <c r="E45" s="138">
        <f>'実質公債費比率（分子）の構造'!L$49</f>
        <v>21</v>
      </c>
      <c r="F45" s="138"/>
      <c r="G45" s="138"/>
      <c r="H45" s="138">
        <f>'実質公債費比率（分子）の構造'!M$49</f>
        <v>25</v>
      </c>
      <c r="I45" s="138"/>
      <c r="J45" s="138"/>
      <c r="K45" s="138">
        <f>'実質公債費比率（分子）の構造'!N$49</f>
        <v>33</v>
      </c>
      <c r="L45" s="138"/>
      <c r="M45" s="138"/>
      <c r="N45" s="138">
        <f>'実質公債費比率（分子）の構造'!O$49</f>
        <v>47</v>
      </c>
      <c r="O45" s="138"/>
      <c r="P45" s="138"/>
    </row>
    <row r="46" spans="1:16">
      <c r="A46" s="138" t="s">
        <v>55</v>
      </c>
      <c r="B46" s="138">
        <f>'実質公債費比率（分子）の構造'!K$48</f>
        <v>601</v>
      </c>
      <c r="C46" s="138"/>
      <c r="D46" s="138"/>
      <c r="E46" s="138">
        <f>'実質公債費比率（分子）の構造'!L$48</f>
        <v>576</v>
      </c>
      <c r="F46" s="138"/>
      <c r="G46" s="138"/>
      <c r="H46" s="138">
        <f>'実質公債費比率（分子）の構造'!M$48</f>
        <v>593</v>
      </c>
      <c r="I46" s="138"/>
      <c r="J46" s="138"/>
      <c r="K46" s="138">
        <f>'実質公債費比率（分子）の構造'!N$48</f>
        <v>577</v>
      </c>
      <c r="L46" s="138"/>
      <c r="M46" s="138"/>
      <c r="N46" s="138">
        <f>'実質公債費比率（分子）の構造'!O$48</f>
        <v>561</v>
      </c>
      <c r="O46" s="138"/>
      <c r="P46" s="138"/>
    </row>
    <row r="47" spans="1:16">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c r="A49" s="138" t="s">
        <v>58</v>
      </c>
      <c r="B49" s="138">
        <f>'実質公債費比率（分子）の構造'!K$45</f>
        <v>1468</v>
      </c>
      <c r="C49" s="138"/>
      <c r="D49" s="138"/>
      <c r="E49" s="138">
        <f>'実質公債費比率（分子）の構造'!L$45</f>
        <v>1357</v>
      </c>
      <c r="F49" s="138"/>
      <c r="G49" s="138"/>
      <c r="H49" s="138">
        <f>'実質公債費比率（分子）の構造'!M$45</f>
        <v>1451</v>
      </c>
      <c r="I49" s="138"/>
      <c r="J49" s="138"/>
      <c r="K49" s="138">
        <f>'実質公債費比率（分子）の構造'!N$45</f>
        <v>1454</v>
      </c>
      <c r="L49" s="138"/>
      <c r="M49" s="138"/>
      <c r="N49" s="138">
        <f>'実質公債費比率（分子）の構造'!O$45</f>
        <v>1468</v>
      </c>
      <c r="O49" s="138"/>
      <c r="P49" s="138"/>
    </row>
    <row r="50" spans="1:16">
      <c r="A50" s="138" t="s">
        <v>59</v>
      </c>
      <c r="B50" s="138" t="e">
        <f>NA()</f>
        <v>#N/A</v>
      </c>
      <c r="C50" s="138">
        <f>IF(ISNUMBER('実質公債費比率（分子）の構造'!K$53),'実質公債費比率（分子）の構造'!K$53,NA())</f>
        <v>780</v>
      </c>
      <c r="D50" s="138" t="e">
        <f>NA()</f>
        <v>#N/A</v>
      </c>
      <c r="E50" s="138" t="e">
        <f>NA()</f>
        <v>#N/A</v>
      </c>
      <c r="F50" s="138">
        <f>IF(ISNUMBER('実質公債費比率（分子）の構造'!L$53),'実質公債費比率（分子）の構造'!L$53,NA())</f>
        <v>589</v>
      </c>
      <c r="G50" s="138" t="e">
        <f>NA()</f>
        <v>#N/A</v>
      </c>
      <c r="H50" s="138" t="e">
        <f>NA()</f>
        <v>#N/A</v>
      </c>
      <c r="I50" s="138">
        <f>IF(ISNUMBER('実質公債費比率（分子）の構造'!M$53),'実質公債費比率（分子）の構造'!M$53,NA())</f>
        <v>554</v>
      </c>
      <c r="J50" s="138" t="e">
        <f>NA()</f>
        <v>#N/A</v>
      </c>
      <c r="K50" s="138" t="e">
        <f>NA()</f>
        <v>#N/A</v>
      </c>
      <c r="L50" s="138">
        <f>IF(ISNUMBER('実質公債費比率（分子）の構造'!N$53),'実質公債費比率（分子）の構造'!N$53,NA())</f>
        <v>520</v>
      </c>
      <c r="M50" s="138" t="e">
        <f>NA()</f>
        <v>#N/A</v>
      </c>
      <c r="N50" s="138" t="e">
        <f>NA()</f>
        <v>#N/A</v>
      </c>
      <c r="O50" s="138">
        <f>IF(ISNUMBER('実質公債費比率（分子）の構造'!O$53),'実質公債費比率（分子）の構造'!O$53,NA())</f>
        <v>520</v>
      </c>
      <c r="P50" s="138" t="e">
        <f>NA()</f>
        <v>#N/A</v>
      </c>
    </row>
    <row r="53" spans="1:16">
      <c r="A53" s="106" t="s">
        <v>60</v>
      </c>
    </row>
    <row r="54" spans="1:16">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c r="A56" s="137" t="s">
        <v>37</v>
      </c>
      <c r="B56" s="137"/>
      <c r="C56" s="137"/>
      <c r="D56" s="137">
        <f>'将来負担比率（分子）の構造'!I$52</f>
        <v>15622</v>
      </c>
      <c r="E56" s="137"/>
      <c r="F56" s="137"/>
      <c r="G56" s="137">
        <f>'将来負担比率（分子）の構造'!J$52</f>
        <v>16536</v>
      </c>
      <c r="H56" s="137"/>
      <c r="I56" s="137"/>
      <c r="J56" s="137">
        <f>'将来負担比率（分子）の構造'!K$52</f>
        <v>19695</v>
      </c>
      <c r="K56" s="137"/>
      <c r="L56" s="137"/>
      <c r="M56" s="137">
        <f>'将来負担比率（分子）の構造'!L$52</f>
        <v>20172</v>
      </c>
      <c r="N56" s="137"/>
      <c r="O56" s="137"/>
      <c r="P56" s="137">
        <f>'将来負担比率（分子）の構造'!M$52</f>
        <v>20184</v>
      </c>
    </row>
    <row r="57" spans="1:16">
      <c r="A57" s="137" t="s">
        <v>36</v>
      </c>
      <c r="B57" s="137"/>
      <c r="C57" s="137"/>
      <c r="D57" s="137">
        <f>'将来負担比率（分子）の構造'!I$51</f>
        <v>187</v>
      </c>
      <c r="E57" s="137"/>
      <c r="F57" s="137"/>
      <c r="G57" s="137">
        <f>'将来負担比率（分子）の構造'!J$51</f>
        <v>145</v>
      </c>
      <c r="H57" s="137"/>
      <c r="I57" s="137"/>
      <c r="J57" s="137">
        <f>'将来負担比率（分子）の構造'!K$51</f>
        <v>107</v>
      </c>
      <c r="K57" s="137"/>
      <c r="L57" s="137"/>
      <c r="M57" s="137">
        <f>'将来負担比率（分子）の構造'!L$51</f>
        <v>78</v>
      </c>
      <c r="N57" s="137"/>
      <c r="O57" s="137"/>
      <c r="P57" s="137">
        <f>'将来負担比率（分子）の構造'!M$51</f>
        <v>60</v>
      </c>
    </row>
    <row r="58" spans="1:16">
      <c r="A58" s="137" t="s">
        <v>35</v>
      </c>
      <c r="B58" s="137"/>
      <c r="C58" s="137"/>
      <c r="D58" s="137">
        <f>'将来負担比率（分子）の構造'!I$50</f>
        <v>2906</v>
      </c>
      <c r="E58" s="137"/>
      <c r="F58" s="137"/>
      <c r="G58" s="137">
        <f>'将来負担比率（分子）の構造'!J$50</f>
        <v>4193</v>
      </c>
      <c r="H58" s="137"/>
      <c r="I58" s="137"/>
      <c r="J58" s="137">
        <f>'将来負担比率（分子）の構造'!K$50</f>
        <v>2952</v>
      </c>
      <c r="K58" s="137"/>
      <c r="L58" s="137"/>
      <c r="M58" s="137">
        <f>'将来負担比率（分子）の構造'!L$50</f>
        <v>2922</v>
      </c>
      <c r="N58" s="137"/>
      <c r="O58" s="137"/>
      <c r="P58" s="137">
        <f>'将来負担比率（分子）の構造'!M$50</f>
        <v>2776</v>
      </c>
    </row>
    <row r="59" spans="1:16">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c r="A62" s="137" t="s">
        <v>29</v>
      </c>
      <c r="B62" s="137">
        <f>'将来負担比率（分子）の構造'!I$45</f>
        <v>2145</v>
      </c>
      <c r="C62" s="137"/>
      <c r="D62" s="137"/>
      <c r="E62" s="137">
        <f>'将来負担比率（分子）の構造'!J$45</f>
        <v>1985</v>
      </c>
      <c r="F62" s="137"/>
      <c r="G62" s="137"/>
      <c r="H62" s="137">
        <f>'将来負担比率（分子）の構造'!K$45</f>
        <v>1693</v>
      </c>
      <c r="I62" s="137"/>
      <c r="J62" s="137"/>
      <c r="K62" s="137">
        <f>'将来負担比率（分子）の構造'!L$45</f>
        <v>1518</v>
      </c>
      <c r="L62" s="137"/>
      <c r="M62" s="137"/>
      <c r="N62" s="137">
        <f>'将来負担比率（分子）の構造'!M$45</f>
        <v>1393</v>
      </c>
      <c r="O62" s="137"/>
      <c r="P62" s="137"/>
    </row>
    <row r="63" spans="1:16">
      <c r="A63" s="137" t="s">
        <v>28</v>
      </c>
      <c r="B63" s="137">
        <f>'将来負担比率（分子）の構造'!I$44</f>
        <v>105</v>
      </c>
      <c r="C63" s="137"/>
      <c r="D63" s="137"/>
      <c r="E63" s="137">
        <f>'将来負担比率（分子）の構造'!J$44</f>
        <v>189</v>
      </c>
      <c r="F63" s="137"/>
      <c r="G63" s="137"/>
      <c r="H63" s="137">
        <f>'将来負担比率（分子）の構造'!K$44</f>
        <v>348</v>
      </c>
      <c r="I63" s="137"/>
      <c r="J63" s="137"/>
      <c r="K63" s="137">
        <f>'将来負担比率（分子）の構造'!L$44</f>
        <v>375</v>
      </c>
      <c r="L63" s="137"/>
      <c r="M63" s="137"/>
      <c r="N63" s="137">
        <f>'将来負担比率（分子）の構造'!M$44</f>
        <v>358</v>
      </c>
      <c r="O63" s="137"/>
      <c r="P63" s="137"/>
    </row>
    <row r="64" spans="1:16">
      <c r="A64" s="137" t="s">
        <v>27</v>
      </c>
      <c r="B64" s="137">
        <f>'将来負担比率（分子）の構造'!I$43</f>
        <v>8124</v>
      </c>
      <c r="C64" s="137"/>
      <c r="D64" s="137"/>
      <c r="E64" s="137">
        <f>'将来負担比率（分子）の構造'!J$43</f>
        <v>7348</v>
      </c>
      <c r="F64" s="137"/>
      <c r="G64" s="137"/>
      <c r="H64" s="137">
        <f>'将来負担比率（分子）の構造'!K$43</f>
        <v>6952</v>
      </c>
      <c r="I64" s="137"/>
      <c r="J64" s="137"/>
      <c r="K64" s="137">
        <f>'将来負担比率（分子）の構造'!L$43</f>
        <v>6601</v>
      </c>
      <c r="L64" s="137"/>
      <c r="M64" s="137"/>
      <c r="N64" s="137">
        <f>'将来負担比率（分子）の構造'!M$43</f>
        <v>6286</v>
      </c>
      <c r="O64" s="137"/>
      <c r="P64" s="137"/>
    </row>
    <row r="65" spans="1:16">
      <c r="A65" s="137" t="s">
        <v>26</v>
      </c>
      <c r="B65" s="137">
        <f>'将来負担比率（分子）の構造'!I$42</f>
        <v>220</v>
      </c>
      <c r="C65" s="137"/>
      <c r="D65" s="137"/>
      <c r="E65" s="137">
        <f>'将来負担比率（分子）の構造'!J$42</f>
        <v>192</v>
      </c>
      <c r="F65" s="137"/>
      <c r="G65" s="137"/>
      <c r="H65" s="137">
        <f>'将来負担比率（分子）の構造'!K$42</f>
        <v>137</v>
      </c>
      <c r="I65" s="137"/>
      <c r="J65" s="137"/>
      <c r="K65" s="137">
        <f>'将来負担比率（分子）の構造'!L$42</f>
        <v>110</v>
      </c>
      <c r="L65" s="137"/>
      <c r="M65" s="137"/>
      <c r="N65" s="137">
        <f>'将来負担比率（分子）の構造'!M$42</f>
        <v>83</v>
      </c>
      <c r="O65" s="137"/>
      <c r="P65" s="137"/>
    </row>
    <row r="66" spans="1:16">
      <c r="A66" s="137" t="s">
        <v>25</v>
      </c>
      <c r="B66" s="137">
        <f>'将来負担比率（分子）の構造'!I$41</f>
        <v>12142</v>
      </c>
      <c r="C66" s="137"/>
      <c r="D66" s="137"/>
      <c r="E66" s="137">
        <f>'将来負担比率（分子）の構造'!J$41</f>
        <v>13969</v>
      </c>
      <c r="F66" s="137"/>
      <c r="G66" s="137"/>
      <c r="H66" s="137">
        <f>'将来負担比率（分子）の構造'!K$41</f>
        <v>18496</v>
      </c>
      <c r="I66" s="137"/>
      <c r="J66" s="137"/>
      <c r="K66" s="137">
        <f>'将来負担比率（分子）の構造'!L$41</f>
        <v>19294</v>
      </c>
      <c r="L66" s="137"/>
      <c r="M66" s="137"/>
      <c r="N66" s="137">
        <f>'将来負担比率（分子）の構造'!M$41</f>
        <v>19441</v>
      </c>
      <c r="O66" s="137"/>
      <c r="P66" s="137"/>
    </row>
    <row r="67" spans="1:16">
      <c r="A67" s="137" t="s">
        <v>63</v>
      </c>
      <c r="B67" s="137" t="e">
        <f>NA()</f>
        <v>#N/A</v>
      </c>
      <c r="C67" s="137">
        <f>IF(ISNUMBER('将来負担比率（分子）の構造'!I$53), IF('将来負担比率（分子）の構造'!I$53 &lt; 0, 0, '将来負担比率（分子）の構造'!I$53), NA())</f>
        <v>4021</v>
      </c>
      <c r="D67" s="137" t="e">
        <f>NA()</f>
        <v>#N/A</v>
      </c>
      <c r="E67" s="137" t="e">
        <f>NA()</f>
        <v>#N/A</v>
      </c>
      <c r="F67" s="137">
        <f>IF(ISNUMBER('将来負担比率（分子）の構造'!J$53), IF('将来負担比率（分子）の構造'!J$53 &lt; 0, 0, '将来負担比率（分子）の構造'!J$53), NA())</f>
        <v>2808</v>
      </c>
      <c r="G67" s="137" t="e">
        <f>NA()</f>
        <v>#N/A</v>
      </c>
      <c r="H67" s="137" t="e">
        <f>NA()</f>
        <v>#N/A</v>
      </c>
      <c r="I67" s="137">
        <f>IF(ISNUMBER('将来負担比率（分子）の構造'!K$53), IF('将来負担比率（分子）の構造'!K$53 &lt; 0, 0, '将来負担比率（分子）の構造'!K$53), NA())</f>
        <v>4873</v>
      </c>
      <c r="J67" s="137" t="e">
        <f>NA()</f>
        <v>#N/A</v>
      </c>
      <c r="K67" s="137" t="e">
        <f>NA()</f>
        <v>#N/A</v>
      </c>
      <c r="L67" s="137">
        <f>IF(ISNUMBER('将来負担比率（分子）の構造'!L$53), IF('将来負担比率（分子）の構造'!L$53 &lt; 0, 0, '将来負担比率（分子）の構造'!L$53), NA())</f>
        <v>4726</v>
      </c>
      <c r="M67" s="137" t="e">
        <f>NA()</f>
        <v>#N/A</v>
      </c>
      <c r="N67" s="137" t="e">
        <f>NA()</f>
        <v>#N/A</v>
      </c>
      <c r="O67" s="137">
        <f>IF(ISNUMBER('将来負担比率（分子）の構造'!M$53), IF('将来負担比率（分子）の構造'!M$53 &lt; 0, 0, '将来負担比率（分子）の構造'!M$53), NA())</f>
        <v>4541</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cols>
    <col min="1" max="143" width="1.625" style="179" customWidth="1"/>
    <col min="144" max="16384" width="0" style="179" hidden="1"/>
  </cols>
  <sheetData>
    <row r="1" spans="2:143" ht="22.5" customHeight="1" thickBot="1">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193</v>
      </c>
      <c r="DI1" s="602"/>
      <c r="DJ1" s="602"/>
      <c r="DK1" s="602"/>
      <c r="DL1" s="602"/>
      <c r="DM1" s="602"/>
      <c r="DN1" s="603"/>
      <c r="DP1" s="601" t="s">
        <v>194</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c r="B2" s="180" t="s">
        <v>195</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c r="B3" s="604" t="s">
        <v>196</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197</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198</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c r="B4" s="604" t="s">
        <v>1</v>
      </c>
      <c r="C4" s="605"/>
      <c r="D4" s="605"/>
      <c r="E4" s="605"/>
      <c r="F4" s="605"/>
      <c r="G4" s="605"/>
      <c r="H4" s="605"/>
      <c r="I4" s="605"/>
      <c r="J4" s="605"/>
      <c r="K4" s="605"/>
      <c r="L4" s="605"/>
      <c r="M4" s="605"/>
      <c r="N4" s="605"/>
      <c r="O4" s="605"/>
      <c r="P4" s="605"/>
      <c r="Q4" s="606"/>
      <c r="R4" s="604" t="s">
        <v>199</v>
      </c>
      <c r="S4" s="605"/>
      <c r="T4" s="605"/>
      <c r="U4" s="605"/>
      <c r="V4" s="605"/>
      <c r="W4" s="605"/>
      <c r="X4" s="605"/>
      <c r="Y4" s="606"/>
      <c r="Z4" s="604" t="s">
        <v>200</v>
      </c>
      <c r="AA4" s="605"/>
      <c r="AB4" s="605"/>
      <c r="AC4" s="606"/>
      <c r="AD4" s="604" t="s">
        <v>201</v>
      </c>
      <c r="AE4" s="605"/>
      <c r="AF4" s="605"/>
      <c r="AG4" s="605"/>
      <c r="AH4" s="605"/>
      <c r="AI4" s="605"/>
      <c r="AJ4" s="605"/>
      <c r="AK4" s="606"/>
      <c r="AL4" s="604" t="s">
        <v>200</v>
      </c>
      <c r="AM4" s="605"/>
      <c r="AN4" s="605"/>
      <c r="AO4" s="606"/>
      <c r="AP4" s="610" t="s">
        <v>202</v>
      </c>
      <c r="AQ4" s="610"/>
      <c r="AR4" s="610"/>
      <c r="AS4" s="610"/>
      <c r="AT4" s="610"/>
      <c r="AU4" s="610"/>
      <c r="AV4" s="610"/>
      <c r="AW4" s="610"/>
      <c r="AX4" s="610"/>
      <c r="AY4" s="610"/>
      <c r="AZ4" s="610"/>
      <c r="BA4" s="610"/>
      <c r="BB4" s="610"/>
      <c r="BC4" s="610"/>
      <c r="BD4" s="610"/>
      <c r="BE4" s="610"/>
      <c r="BF4" s="610"/>
      <c r="BG4" s="610" t="s">
        <v>203</v>
      </c>
      <c r="BH4" s="610"/>
      <c r="BI4" s="610"/>
      <c r="BJ4" s="610"/>
      <c r="BK4" s="610"/>
      <c r="BL4" s="610"/>
      <c r="BM4" s="610"/>
      <c r="BN4" s="610"/>
      <c r="BO4" s="610" t="s">
        <v>200</v>
      </c>
      <c r="BP4" s="610"/>
      <c r="BQ4" s="610"/>
      <c r="BR4" s="610"/>
      <c r="BS4" s="610" t="s">
        <v>204</v>
      </c>
      <c r="BT4" s="610"/>
      <c r="BU4" s="610"/>
      <c r="BV4" s="610"/>
      <c r="BW4" s="610"/>
      <c r="BX4" s="610"/>
      <c r="BY4" s="610"/>
      <c r="BZ4" s="610"/>
      <c r="CA4" s="610"/>
      <c r="CB4" s="610"/>
      <c r="CD4" s="607" t="s">
        <v>205</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c r="B5" s="611" t="s">
        <v>206</v>
      </c>
      <c r="C5" s="612"/>
      <c r="D5" s="612"/>
      <c r="E5" s="612"/>
      <c r="F5" s="612"/>
      <c r="G5" s="612"/>
      <c r="H5" s="612"/>
      <c r="I5" s="612"/>
      <c r="J5" s="612"/>
      <c r="K5" s="612"/>
      <c r="L5" s="612"/>
      <c r="M5" s="612"/>
      <c r="N5" s="612"/>
      <c r="O5" s="612"/>
      <c r="P5" s="612"/>
      <c r="Q5" s="613"/>
      <c r="R5" s="614">
        <v>2597565</v>
      </c>
      <c r="S5" s="615"/>
      <c r="T5" s="615"/>
      <c r="U5" s="615"/>
      <c r="V5" s="615"/>
      <c r="W5" s="615"/>
      <c r="X5" s="615"/>
      <c r="Y5" s="616"/>
      <c r="Z5" s="617">
        <v>15.9</v>
      </c>
      <c r="AA5" s="617"/>
      <c r="AB5" s="617"/>
      <c r="AC5" s="617"/>
      <c r="AD5" s="618">
        <v>2597565</v>
      </c>
      <c r="AE5" s="618"/>
      <c r="AF5" s="618"/>
      <c r="AG5" s="618"/>
      <c r="AH5" s="618"/>
      <c r="AI5" s="618"/>
      <c r="AJ5" s="618"/>
      <c r="AK5" s="618"/>
      <c r="AL5" s="619">
        <v>28.3</v>
      </c>
      <c r="AM5" s="620"/>
      <c r="AN5" s="620"/>
      <c r="AO5" s="621"/>
      <c r="AP5" s="611" t="s">
        <v>207</v>
      </c>
      <c r="AQ5" s="612"/>
      <c r="AR5" s="612"/>
      <c r="AS5" s="612"/>
      <c r="AT5" s="612"/>
      <c r="AU5" s="612"/>
      <c r="AV5" s="612"/>
      <c r="AW5" s="612"/>
      <c r="AX5" s="612"/>
      <c r="AY5" s="612"/>
      <c r="AZ5" s="612"/>
      <c r="BA5" s="612"/>
      <c r="BB5" s="612"/>
      <c r="BC5" s="612"/>
      <c r="BD5" s="612"/>
      <c r="BE5" s="612"/>
      <c r="BF5" s="613"/>
      <c r="BG5" s="625">
        <v>2565419</v>
      </c>
      <c r="BH5" s="626"/>
      <c r="BI5" s="626"/>
      <c r="BJ5" s="626"/>
      <c r="BK5" s="626"/>
      <c r="BL5" s="626"/>
      <c r="BM5" s="626"/>
      <c r="BN5" s="627"/>
      <c r="BO5" s="628">
        <v>98.8</v>
      </c>
      <c r="BP5" s="628"/>
      <c r="BQ5" s="628"/>
      <c r="BR5" s="628"/>
      <c r="BS5" s="629" t="s">
        <v>208</v>
      </c>
      <c r="BT5" s="629"/>
      <c r="BU5" s="629"/>
      <c r="BV5" s="629"/>
      <c r="BW5" s="629"/>
      <c r="BX5" s="629"/>
      <c r="BY5" s="629"/>
      <c r="BZ5" s="629"/>
      <c r="CA5" s="629"/>
      <c r="CB5" s="633"/>
      <c r="CD5" s="607" t="s">
        <v>202</v>
      </c>
      <c r="CE5" s="608"/>
      <c r="CF5" s="608"/>
      <c r="CG5" s="608"/>
      <c r="CH5" s="608"/>
      <c r="CI5" s="608"/>
      <c r="CJ5" s="608"/>
      <c r="CK5" s="608"/>
      <c r="CL5" s="608"/>
      <c r="CM5" s="608"/>
      <c r="CN5" s="608"/>
      <c r="CO5" s="608"/>
      <c r="CP5" s="608"/>
      <c r="CQ5" s="609"/>
      <c r="CR5" s="607" t="s">
        <v>209</v>
      </c>
      <c r="CS5" s="608"/>
      <c r="CT5" s="608"/>
      <c r="CU5" s="608"/>
      <c r="CV5" s="608"/>
      <c r="CW5" s="608"/>
      <c r="CX5" s="608"/>
      <c r="CY5" s="609"/>
      <c r="CZ5" s="607" t="s">
        <v>200</v>
      </c>
      <c r="DA5" s="608"/>
      <c r="DB5" s="608"/>
      <c r="DC5" s="609"/>
      <c r="DD5" s="607" t="s">
        <v>210</v>
      </c>
      <c r="DE5" s="608"/>
      <c r="DF5" s="608"/>
      <c r="DG5" s="608"/>
      <c r="DH5" s="608"/>
      <c r="DI5" s="608"/>
      <c r="DJ5" s="608"/>
      <c r="DK5" s="608"/>
      <c r="DL5" s="608"/>
      <c r="DM5" s="608"/>
      <c r="DN5" s="608"/>
      <c r="DO5" s="608"/>
      <c r="DP5" s="609"/>
      <c r="DQ5" s="607" t="s">
        <v>211</v>
      </c>
      <c r="DR5" s="608"/>
      <c r="DS5" s="608"/>
      <c r="DT5" s="608"/>
      <c r="DU5" s="608"/>
      <c r="DV5" s="608"/>
      <c r="DW5" s="608"/>
      <c r="DX5" s="608"/>
      <c r="DY5" s="608"/>
      <c r="DZ5" s="608"/>
      <c r="EA5" s="608"/>
      <c r="EB5" s="608"/>
      <c r="EC5" s="609"/>
    </row>
    <row r="6" spans="2:143" ht="11.25" customHeight="1">
      <c r="B6" s="622" t="s">
        <v>212</v>
      </c>
      <c r="C6" s="623"/>
      <c r="D6" s="623"/>
      <c r="E6" s="623"/>
      <c r="F6" s="623"/>
      <c r="G6" s="623"/>
      <c r="H6" s="623"/>
      <c r="I6" s="623"/>
      <c r="J6" s="623"/>
      <c r="K6" s="623"/>
      <c r="L6" s="623"/>
      <c r="M6" s="623"/>
      <c r="N6" s="623"/>
      <c r="O6" s="623"/>
      <c r="P6" s="623"/>
      <c r="Q6" s="624"/>
      <c r="R6" s="625">
        <v>136813</v>
      </c>
      <c r="S6" s="626"/>
      <c r="T6" s="626"/>
      <c r="U6" s="626"/>
      <c r="V6" s="626"/>
      <c r="W6" s="626"/>
      <c r="X6" s="626"/>
      <c r="Y6" s="627"/>
      <c r="Z6" s="628">
        <v>0.8</v>
      </c>
      <c r="AA6" s="628"/>
      <c r="AB6" s="628"/>
      <c r="AC6" s="628"/>
      <c r="AD6" s="629">
        <v>136813</v>
      </c>
      <c r="AE6" s="629"/>
      <c r="AF6" s="629"/>
      <c r="AG6" s="629"/>
      <c r="AH6" s="629"/>
      <c r="AI6" s="629"/>
      <c r="AJ6" s="629"/>
      <c r="AK6" s="629"/>
      <c r="AL6" s="630">
        <v>1.5</v>
      </c>
      <c r="AM6" s="631"/>
      <c r="AN6" s="631"/>
      <c r="AO6" s="632"/>
      <c r="AP6" s="622" t="s">
        <v>213</v>
      </c>
      <c r="AQ6" s="623"/>
      <c r="AR6" s="623"/>
      <c r="AS6" s="623"/>
      <c r="AT6" s="623"/>
      <c r="AU6" s="623"/>
      <c r="AV6" s="623"/>
      <c r="AW6" s="623"/>
      <c r="AX6" s="623"/>
      <c r="AY6" s="623"/>
      <c r="AZ6" s="623"/>
      <c r="BA6" s="623"/>
      <c r="BB6" s="623"/>
      <c r="BC6" s="623"/>
      <c r="BD6" s="623"/>
      <c r="BE6" s="623"/>
      <c r="BF6" s="624"/>
      <c r="BG6" s="625">
        <v>2565419</v>
      </c>
      <c r="BH6" s="626"/>
      <c r="BI6" s="626"/>
      <c r="BJ6" s="626"/>
      <c r="BK6" s="626"/>
      <c r="BL6" s="626"/>
      <c r="BM6" s="626"/>
      <c r="BN6" s="627"/>
      <c r="BO6" s="628">
        <v>98.8</v>
      </c>
      <c r="BP6" s="628"/>
      <c r="BQ6" s="628"/>
      <c r="BR6" s="628"/>
      <c r="BS6" s="629" t="s">
        <v>208</v>
      </c>
      <c r="BT6" s="629"/>
      <c r="BU6" s="629"/>
      <c r="BV6" s="629"/>
      <c r="BW6" s="629"/>
      <c r="BX6" s="629"/>
      <c r="BY6" s="629"/>
      <c r="BZ6" s="629"/>
      <c r="CA6" s="629"/>
      <c r="CB6" s="633"/>
      <c r="CD6" s="636" t="s">
        <v>214</v>
      </c>
      <c r="CE6" s="637"/>
      <c r="CF6" s="637"/>
      <c r="CG6" s="637"/>
      <c r="CH6" s="637"/>
      <c r="CI6" s="637"/>
      <c r="CJ6" s="637"/>
      <c r="CK6" s="637"/>
      <c r="CL6" s="637"/>
      <c r="CM6" s="637"/>
      <c r="CN6" s="637"/>
      <c r="CO6" s="637"/>
      <c r="CP6" s="637"/>
      <c r="CQ6" s="638"/>
      <c r="CR6" s="625">
        <v>185484</v>
      </c>
      <c r="CS6" s="626"/>
      <c r="CT6" s="626"/>
      <c r="CU6" s="626"/>
      <c r="CV6" s="626"/>
      <c r="CW6" s="626"/>
      <c r="CX6" s="626"/>
      <c r="CY6" s="627"/>
      <c r="CZ6" s="628">
        <v>1.2</v>
      </c>
      <c r="DA6" s="628"/>
      <c r="DB6" s="628"/>
      <c r="DC6" s="628"/>
      <c r="DD6" s="634" t="s">
        <v>208</v>
      </c>
      <c r="DE6" s="626"/>
      <c r="DF6" s="626"/>
      <c r="DG6" s="626"/>
      <c r="DH6" s="626"/>
      <c r="DI6" s="626"/>
      <c r="DJ6" s="626"/>
      <c r="DK6" s="626"/>
      <c r="DL6" s="626"/>
      <c r="DM6" s="626"/>
      <c r="DN6" s="626"/>
      <c r="DO6" s="626"/>
      <c r="DP6" s="627"/>
      <c r="DQ6" s="634">
        <v>185484</v>
      </c>
      <c r="DR6" s="626"/>
      <c r="DS6" s="626"/>
      <c r="DT6" s="626"/>
      <c r="DU6" s="626"/>
      <c r="DV6" s="626"/>
      <c r="DW6" s="626"/>
      <c r="DX6" s="626"/>
      <c r="DY6" s="626"/>
      <c r="DZ6" s="626"/>
      <c r="EA6" s="626"/>
      <c r="EB6" s="626"/>
      <c r="EC6" s="635"/>
    </row>
    <row r="7" spans="2:143" ht="11.25" customHeight="1">
      <c r="B7" s="622" t="s">
        <v>215</v>
      </c>
      <c r="C7" s="623"/>
      <c r="D7" s="623"/>
      <c r="E7" s="623"/>
      <c r="F7" s="623"/>
      <c r="G7" s="623"/>
      <c r="H7" s="623"/>
      <c r="I7" s="623"/>
      <c r="J7" s="623"/>
      <c r="K7" s="623"/>
      <c r="L7" s="623"/>
      <c r="M7" s="623"/>
      <c r="N7" s="623"/>
      <c r="O7" s="623"/>
      <c r="P7" s="623"/>
      <c r="Q7" s="624"/>
      <c r="R7" s="625">
        <v>4067</v>
      </c>
      <c r="S7" s="626"/>
      <c r="T7" s="626"/>
      <c r="U7" s="626"/>
      <c r="V7" s="626"/>
      <c r="W7" s="626"/>
      <c r="X7" s="626"/>
      <c r="Y7" s="627"/>
      <c r="Z7" s="628">
        <v>0</v>
      </c>
      <c r="AA7" s="628"/>
      <c r="AB7" s="628"/>
      <c r="AC7" s="628"/>
      <c r="AD7" s="629">
        <v>4067</v>
      </c>
      <c r="AE7" s="629"/>
      <c r="AF7" s="629"/>
      <c r="AG7" s="629"/>
      <c r="AH7" s="629"/>
      <c r="AI7" s="629"/>
      <c r="AJ7" s="629"/>
      <c r="AK7" s="629"/>
      <c r="AL7" s="630">
        <v>0</v>
      </c>
      <c r="AM7" s="631"/>
      <c r="AN7" s="631"/>
      <c r="AO7" s="632"/>
      <c r="AP7" s="622" t="s">
        <v>216</v>
      </c>
      <c r="AQ7" s="623"/>
      <c r="AR7" s="623"/>
      <c r="AS7" s="623"/>
      <c r="AT7" s="623"/>
      <c r="AU7" s="623"/>
      <c r="AV7" s="623"/>
      <c r="AW7" s="623"/>
      <c r="AX7" s="623"/>
      <c r="AY7" s="623"/>
      <c r="AZ7" s="623"/>
      <c r="BA7" s="623"/>
      <c r="BB7" s="623"/>
      <c r="BC7" s="623"/>
      <c r="BD7" s="623"/>
      <c r="BE7" s="623"/>
      <c r="BF7" s="624"/>
      <c r="BG7" s="625">
        <v>1156000</v>
      </c>
      <c r="BH7" s="626"/>
      <c r="BI7" s="626"/>
      <c r="BJ7" s="626"/>
      <c r="BK7" s="626"/>
      <c r="BL7" s="626"/>
      <c r="BM7" s="626"/>
      <c r="BN7" s="627"/>
      <c r="BO7" s="628">
        <v>44.5</v>
      </c>
      <c r="BP7" s="628"/>
      <c r="BQ7" s="628"/>
      <c r="BR7" s="628"/>
      <c r="BS7" s="629" t="s">
        <v>208</v>
      </c>
      <c r="BT7" s="629"/>
      <c r="BU7" s="629"/>
      <c r="BV7" s="629"/>
      <c r="BW7" s="629"/>
      <c r="BX7" s="629"/>
      <c r="BY7" s="629"/>
      <c r="BZ7" s="629"/>
      <c r="CA7" s="629"/>
      <c r="CB7" s="633"/>
      <c r="CD7" s="639" t="s">
        <v>217</v>
      </c>
      <c r="CE7" s="640"/>
      <c r="CF7" s="640"/>
      <c r="CG7" s="640"/>
      <c r="CH7" s="640"/>
      <c r="CI7" s="640"/>
      <c r="CJ7" s="640"/>
      <c r="CK7" s="640"/>
      <c r="CL7" s="640"/>
      <c r="CM7" s="640"/>
      <c r="CN7" s="640"/>
      <c r="CO7" s="640"/>
      <c r="CP7" s="640"/>
      <c r="CQ7" s="641"/>
      <c r="CR7" s="625">
        <v>2045492</v>
      </c>
      <c r="CS7" s="626"/>
      <c r="CT7" s="626"/>
      <c r="CU7" s="626"/>
      <c r="CV7" s="626"/>
      <c r="CW7" s="626"/>
      <c r="CX7" s="626"/>
      <c r="CY7" s="627"/>
      <c r="CZ7" s="628">
        <v>13.1</v>
      </c>
      <c r="DA7" s="628"/>
      <c r="DB7" s="628"/>
      <c r="DC7" s="628"/>
      <c r="DD7" s="634">
        <v>303410</v>
      </c>
      <c r="DE7" s="626"/>
      <c r="DF7" s="626"/>
      <c r="DG7" s="626"/>
      <c r="DH7" s="626"/>
      <c r="DI7" s="626"/>
      <c r="DJ7" s="626"/>
      <c r="DK7" s="626"/>
      <c r="DL7" s="626"/>
      <c r="DM7" s="626"/>
      <c r="DN7" s="626"/>
      <c r="DO7" s="626"/>
      <c r="DP7" s="627"/>
      <c r="DQ7" s="634">
        <v>1521276</v>
      </c>
      <c r="DR7" s="626"/>
      <c r="DS7" s="626"/>
      <c r="DT7" s="626"/>
      <c r="DU7" s="626"/>
      <c r="DV7" s="626"/>
      <c r="DW7" s="626"/>
      <c r="DX7" s="626"/>
      <c r="DY7" s="626"/>
      <c r="DZ7" s="626"/>
      <c r="EA7" s="626"/>
      <c r="EB7" s="626"/>
      <c r="EC7" s="635"/>
    </row>
    <row r="8" spans="2:143" ht="11.25" customHeight="1">
      <c r="B8" s="622" t="s">
        <v>218</v>
      </c>
      <c r="C8" s="623"/>
      <c r="D8" s="623"/>
      <c r="E8" s="623"/>
      <c r="F8" s="623"/>
      <c r="G8" s="623"/>
      <c r="H8" s="623"/>
      <c r="I8" s="623"/>
      <c r="J8" s="623"/>
      <c r="K8" s="623"/>
      <c r="L8" s="623"/>
      <c r="M8" s="623"/>
      <c r="N8" s="623"/>
      <c r="O8" s="623"/>
      <c r="P8" s="623"/>
      <c r="Q8" s="624"/>
      <c r="R8" s="625">
        <v>5056</v>
      </c>
      <c r="S8" s="626"/>
      <c r="T8" s="626"/>
      <c r="U8" s="626"/>
      <c r="V8" s="626"/>
      <c r="W8" s="626"/>
      <c r="X8" s="626"/>
      <c r="Y8" s="627"/>
      <c r="Z8" s="628">
        <v>0</v>
      </c>
      <c r="AA8" s="628"/>
      <c r="AB8" s="628"/>
      <c r="AC8" s="628"/>
      <c r="AD8" s="629">
        <v>5056</v>
      </c>
      <c r="AE8" s="629"/>
      <c r="AF8" s="629"/>
      <c r="AG8" s="629"/>
      <c r="AH8" s="629"/>
      <c r="AI8" s="629"/>
      <c r="AJ8" s="629"/>
      <c r="AK8" s="629"/>
      <c r="AL8" s="630">
        <v>0.1</v>
      </c>
      <c r="AM8" s="631"/>
      <c r="AN8" s="631"/>
      <c r="AO8" s="632"/>
      <c r="AP8" s="622" t="s">
        <v>219</v>
      </c>
      <c r="AQ8" s="623"/>
      <c r="AR8" s="623"/>
      <c r="AS8" s="623"/>
      <c r="AT8" s="623"/>
      <c r="AU8" s="623"/>
      <c r="AV8" s="623"/>
      <c r="AW8" s="623"/>
      <c r="AX8" s="623"/>
      <c r="AY8" s="623"/>
      <c r="AZ8" s="623"/>
      <c r="BA8" s="623"/>
      <c r="BB8" s="623"/>
      <c r="BC8" s="623"/>
      <c r="BD8" s="623"/>
      <c r="BE8" s="623"/>
      <c r="BF8" s="624"/>
      <c r="BG8" s="625">
        <v>52796</v>
      </c>
      <c r="BH8" s="626"/>
      <c r="BI8" s="626"/>
      <c r="BJ8" s="626"/>
      <c r="BK8" s="626"/>
      <c r="BL8" s="626"/>
      <c r="BM8" s="626"/>
      <c r="BN8" s="627"/>
      <c r="BO8" s="628">
        <v>2</v>
      </c>
      <c r="BP8" s="628"/>
      <c r="BQ8" s="628"/>
      <c r="BR8" s="628"/>
      <c r="BS8" s="634" t="s">
        <v>111</v>
      </c>
      <c r="BT8" s="626"/>
      <c r="BU8" s="626"/>
      <c r="BV8" s="626"/>
      <c r="BW8" s="626"/>
      <c r="BX8" s="626"/>
      <c r="BY8" s="626"/>
      <c r="BZ8" s="626"/>
      <c r="CA8" s="626"/>
      <c r="CB8" s="635"/>
      <c r="CD8" s="639" t="s">
        <v>220</v>
      </c>
      <c r="CE8" s="640"/>
      <c r="CF8" s="640"/>
      <c r="CG8" s="640"/>
      <c r="CH8" s="640"/>
      <c r="CI8" s="640"/>
      <c r="CJ8" s="640"/>
      <c r="CK8" s="640"/>
      <c r="CL8" s="640"/>
      <c r="CM8" s="640"/>
      <c r="CN8" s="640"/>
      <c r="CO8" s="640"/>
      <c r="CP8" s="640"/>
      <c r="CQ8" s="641"/>
      <c r="CR8" s="625">
        <v>5442203</v>
      </c>
      <c r="CS8" s="626"/>
      <c r="CT8" s="626"/>
      <c r="CU8" s="626"/>
      <c r="CV8" s="626"/>
      <c r="CW8" s="626"/>
      <c r="CX8" s="626"/>
      <c r="CY8" s="627"/>
      <c r="CZ8" s="628">
        <v>34.9</v>
      </c>
      <c r="DA8" s="628"/>
      <c r="DB8" s="628"/>
      <c r="DC8" s="628"/>
      <c r="DD8" s="634">
        <v>293180</v>
      </c>
      <c r="DE8" s="626"/>
      <c r="DF8" s="626"/>
      <c r="DG8" s="626"/>
      <c r="DH8" s="626"/>
      <c r="DI8" s="626"/>
      <c r="DJ8" s="626"/>
      <c r="DK8" s="626"/>
      <c r="DL8" s="626"/>
      <c r="DM8" s="626"/>
      <c r="DN8" s="626"/>
      <c r="DO8" s="626"/>
      <c r="DP8" s="627"/>
      <c r="DQ8" s="634">
        <v>2744338</v>
      </c>
      <c r="DR8" s="626"/>
      <c r="DS8" s="626"/>
      <c r="DT8" s="626"/>
      <c r="DU8" s="626"/>
      <c r="DV8" s="626"/>
      <c r="DW8" s="626"/>
      <c r="DX8" s="626"/>
      <c r="DY8" s="626"/>
      <c r="DZ8" s="626"/>
      <c r="EA8" s="626"/>
      <c r="EB8" s="626"/>
      <c r="EC8" s="635"/>
    </row>
    <row r="9" spans="2:143" ht="11.25" customHeight="1">
      <c r="B9" s="622" t="s">
        <v>221</v>
      </c>
      <c r="C9" s="623"/>
      <c r="D9" s="623"/>
      <c r="E9" s="623"/>
      <c r="F9" s="623"/>
      <c r="G9" s="623"/>
      <c r="H9" s="623"/>
      <c r="I9" s="623"/>
      <c r="J9" s="623"/>
      <c r="K9" s="623"/>
      <c r="L9" s="623"/>
      <c r="M9" s="623"/>
      <c r="N9" s="623"/>
      <c r="O9" s="623"/>
      <c r="P9" s="623"/>
      <c r="Q9" s="624"/>
      <c r="R9" s="625">
        <v>2689</v>
      </c>
      <c r="S9" s="626"/>
      <c r="T9" s="626"/>
      <c r="U9" s="626"/>
      <c r="V9" s="626"/>
      <c r="W9" s="626"/>
      <c r="X9" s="626"/>
      <c r="Y9" s="627"/>
      <c r="Z9" s="628">
        <v>0</v>
      </c>
      <c r="AA9" s="628"/>
      <c r="AB9" s="628"/>
      <c r="AC9" s="628"/>
      <c r="AD9" s="629">
        <v>2689</v>
      </c>
      <c r="AE9" s="629"/>
      <c r="AF9" s="629"/>
      <c r="AG9" s="629"/>
      <c r="AH9" s="629"/>
      <c r="AI9" s="629"/>
      <c r="AJ9" s="629"/>
      <c r="AK9" s="629"/>
      <c r="AL9" s="630">
        <v>0</v>
      </c>
      <c r="AM9" s="631"/>
      <c r="AN9" s="631"/>
      <c r="AO9" s="632"/>
      <c r="AP9" s="622" t="s">
        <v>222</v>
      </c>
      <c r="AQ9" s="623"/>
      <c r="AR9" s="623"/>
      <c r="AS9" s="623"/>
      <c r="AT9" s="623"/>
      <c r="AU9" s="623"/>
      <c r="AV9" s="623"/>
      <c r="AW9" s="623"/>
      <c r="AX9" s="623"/>
      <c r="AY9" s="623"/>
      <c r="AZ9" s="623"/>
      <c r="BA9" s="623"/>
      <c r="BB9" s="623"/>
      <c r="BC9" s="623"/>
      <c r="BD9" s="623"/>
      <c r="BE9" s="623"/>
      <c r="BF9" s="624"/>
      <c r="BG9" s="625">
        <v>1000271</v>
      </c>
      <c r="BH9" s="626"/>
      <c r="BI9" s="626"/>
      <c r="BJ9" s="626"/>
      <c r="BK9" s="626"/>
      <c r="BL9" s="626"/>
      <c r="BM9" s="626"/>
      <c r="BN9" s="627"/>
      <c r="BO9" s="628">
        <v>38.5</v>
      </c>
      <c r="BP9" s="628"/>
      <c r="BQ9" s="628"/>
      <c r="BR9" s="628"/>
      <c r="BS9" s="634" t="s">
        <v>111</v>
      </c>
      <c r="BT9" s="626"/>
      <c r="BU9" s="626"/>
      <c r="BV9" s="626"/>
      <c r="BW9" s="626"/>
      <c r="BX9" s="626"/>
      <c r="BY9" s="626"/>
      <c r="BZ9" s="626"/>
      <c r="CA9" s="626"/>
      <c r="CB9" s="635"/>
      <c r="CD9" s="639" t="s">
        <v>223</v>
      </c>
      <c r="CE9" s="640"/>
      <c r="CF9" s="640"/>
      <c r="CG9" s="640"/>
      <c r="CH9" s="640"/>
      <c r="CI9" s="640"/>
      <c r="CJ9" s="640"/>
      <c r="CK9" s="640"/>
      <c r="CL9" s="640"/>
      <c r="CM9" s="640"/>
      <c r="CN9" s="640"/>
      <c r="CO9" s="640"/>
      <c r="CP9" s="640"/>
      <c r="CQ9" s="641"/>
      <c r="CR9" s="625">
        <v>802621</v>
      </c>
      <c r="CS9" s="626"/>
      <c r="CT9" s="626"/>
      <c r="CU9" s="626"/>
      <c r="CV9" s="626"/>
      <c r="CW9" s="626"/>
      <c r="CX9" s="626"/>
      <c r="CY9" s="627"/>
      <c r="CZ9" s="628">
        <v>5.2</v>
      </c>
      <c r="DA9" s="628"/>
      <c r="DB9" s="628"/>
      <c r="DC9" s="628"/>
      <c r="DD9" s="634">
        <v>15409</v>
      </c>
      <c r="DE9" s="626"/>
      <c r="DF9" s="626"/>
      <c r="DG9" s="626"/>
      <c r="DH9" s="626"/>
      <c r="DI9" s="626"/>
      <c r="DJ9" s="626"/>
      <c r="DK9" s="626"/>
      <c r="DL9" s="626"/>
      <c r="DM9" s="626"/>
      <c r="DN9" s="626"/>
      <c r="DO9" s="626"/>
      <c r="DP9" s="627"/>
      <c r="DQ9" s="634">
        <v>718215</v>
      </c>
      <c r="DR9" s="626"/>
      <c r="DS9" s="626"/>
      <c r="DT9" s="626"/>
      <c r="DU9" s="626"/>
      <c r="DV9" s="626"/>
      <c r="DW9" s="626"/>
      <c r="DX9" s="626"/>
      <c r="DY9" s="626"/>
      <c r="DZ9" s="626"/>
      <c r="EA9" s="626"/>
      <c r="EB9" s="626"/>
      <c r="EC9" s="635"/>
    </row>
    <row r="10" spans="2:143" ht="11.25" customHeight="1">
      <c r="B10" s="622" t="s">
        <v>224</v>
      </c>
      <c r="C10" s="623"/>
      <c r="D10" s="623"/>
      <c r="E10" s="623"/>
      <c r="F10" s="623"/>
      <c r="G10" s="623"/>
      <c r="H10" s="623"/>
      <c r="I10" s="623"/>
      <c r="J10" s="623"/>
      <c r="K10" s="623"/>
      <c r="L10" s="623"/>
      <c r="M10" s="623"/>
      <c r="N10" s="623"/>
      <c r="O10" s="623"/>
      <c r="P10" s="623"/>
      <c r="Q10" s="624"/>
      <c r="R10" s="625">
        <v>535472</v>
      </c>
      <c r="S10" s="626"/>
      <c r="T10" s="626"/>
      <c r="U10" s="626"/>
      <c r="V10" s="626"/>
      <c r="W10" s="626"/>
      <c r="X10" s="626"/>
      <c r="Y10" s="627"/>
      <c r="Z10" s="628">
        <v>3.3</v>
      </c>
      <c r="AA10" s="628"/>
      <c r="AB10" s="628"/>
      <c r="AC10" s="628"/>
      <c r="AD10" s="629">
        <v>535472</v>
      </c>
      <c r="AE10" s="629"/>
      <c r="AF10" s="629"/>
      <c r="AG10" s="629"/>
      <c r="AH10" s="629"/>
      <c r="AI10" s="629"/>
      <c r="AJ10" s="629"/>
      <c r="AK10" s="629"/>
      <c r="AL10" s="630">
        <v>5.8</v>
      </c>
      <c r="AM10" s="631"/>
      <c r="AN10" s="631"/>
      <c r="AO10" s="632"/>
      <c r="AP10" s="622" t="s">
        <v>225</v>
      </c>
      <c r="AQ10" s="623"/>
      <c r="AR10" s="623"/>
      <c r="AS10" s="623"/>
      <c r="AT10" s="623"/>
      <c r="AU10" s="623"/>
      <c r="AV10" s="623"/>
      <c r="AW10" s="623"/>
      <c r="AX10" s="623"/>
      <c r="AY10" s="623"/>
      <c r="AZ10" s="623"/>
      <c r="BA10" s="623"/>
      <c r="BB10" s="623"/>
      <c r="BC10" s="623"/>
      <c r="BD10" s="623"/>
      <c r="BE10" s="623"/>
      <c r="BF10" s="624"/>
      <c r="BG10" s="625">
        <v>52360</v>
      </c>
      <c r="BH10" s="626"/>
      <c r="BI10" s="626"/>
      <c r="BJ10" s="626"/>
      <c r="BK10" s="626"/>
      <c r="BL10" s="626"/>
      <c r="BM10" s="626"/>
      <c r="BN10" s="627"/>
      <c r="BO10" s="628">
        <v>2</v>
      </c>
      <c r="BP10" s="628"/>
      <c r="BQ10" s="628"/>
      <c r="BR10" s="628"/>
      <c r="BS10" s="634" t="s">
        <v>111</v>
      </c>
      <c r="BT10" s="626"/>
      <c r="BU10" s="626"/>
      <c r="BV10" s="626"/>
      <c r="BW10" s="626"/>
      <c r="BX10" s="626"/>
      <c r="BY10" s="626"/>
      <c r="BZ10" s="626"/>
      <c r="CA10" s="626"/>
      <c r="CB10" s="635"/>
      <c r="CD10" s="639" t="s">
        <v>226</v>
      </c>
      <c r="CE10" s="640"/>
      <c r="CF10" s="640"/>
      <c r="CG10" s="640"/>
      <c r="CH10" s="640"/>
      <c r="CI10" s="640"/>
      <c r="CJ10" s="640"/>
      <c r="CK10" s="640"/>
      <c r="CL10" s="640"/>
      <c r="CM10" s="640"/>
      <c r="CN10" s="640"/>
      <c r="CO10" s="640"/>
      <c r="CP10" s="640"/>
      <c r="CQ10" s="641"/>
      <c r="CR10" s="625">
        <v>203</v>
      </c>
      <c r="CS10" s="626"/>
      <c r="CT10" s="626"/>
      <c r="CU10" s="626"/>
      <c r="CV10" s="626"/>
      <c r="CW10" s="626"/>
      <c r="CX10" s="626"/>
      <c r="CY10" s="627"/>
      <c r="CZ10" s="628">
        <v>0</v>
      </c>
      <c r="DA10" s="628"/>
      <c r="DB10" s="628"/>
      <c r="DC10" s="628"/>
      <c r="DD10" s="634" t="s">
        <v>111</v>
      </c>
      <c r="DE10" s="626"/>
      <c r="DF10" s="626"/>
      <c r="DG10" s="626"/>
      <c r="DH10" s="626"/>
      <c r="DI10" s="626"/>
      <c r="DJ10" s="626"/>
      <c r="DK10" s="626"/>
      <c r="DL10" s="626"/>
      <c r="DM10" s="626"/>
      <c r="DN10" s="626"/>
      <c r="DO10" s="626"/>
      <c r="DP10" s="627"/>
      <c r="DQ10" s="634">
        <v>203</v>
      </c>
      <c r="DR10" s="626"/>
      <c r="DS10" s="626"/>
      <c r="DT10" s="626"/>
      <c r="DU10" s="626"/>
      <c r="DV10" s="626"/>
      <c r="DW10" s="626"/>
      <c r="DX10" s="626"/>
      <c r="DY10" s="626"/>
      <c r="DZ10" s="626"/>
      <c r="EA10" s="626"/>
      <c r="EB10" s="626"/>
      <c r="EC10" s="635"/>
    </row>
    <row r="11" spans="2:143" ht="11.25" customHeight="1">
      <c r="B11" s="622" t="s">
        <v>227</v>
      </c>
      <c r="C11" s="623"/>
      <c r="D11" s="623"/>
      <c r="E11" s="623"/>
      <c r="F11" s="623"/>
      <c r="G11" s="623"/>
      <c r="H11" s="623"/>
      <c r="I11" s="623"/>
      <c r="J11" s="623"/>
      <c r="K11" s="623"/>
      <c r="L11" s="623"/>
      <c r="M11" s="623"/>
      <c r="N11" s="623"/>
      <c r="O11" s="623"/>
      <c r="P11" s="623"/>
      <c r="Q11" s="624"/>
      <c r="R11" s="625" t="s">
        <v>111</v>
      </c>
      <c r="S11" s="626"/>
      <c r="T11" s="626"/>
      <c r="U11" s="626"/>
      <c r="V11" s="626"/>
      <c r="W11" s="626"/>
      <c r="X11" s="626"/>
      <c r="Y11" s="627"/>
      <c r="Z11" s="628" t="s">
        <v>111</v>
      </c>
      <c r="AA11" s="628"/>
      <c r="AB11" s="628"/>
      <c r="AC11" s="628"/>
      <c r="AD11" s="629" t="s">
        <v>111</v>
      </c>
      <c r="AE11" s="629"/>
      <c r="AF11" s="629"/>
      <c r="AG11" s="629"/>
      <c r="AH11" s="629"/>
      <c r="AI11" s="629"/>
      <c r="AJ11" s="629"/>
      <c r="AK11" s="629"/>
      <c r="AL11" s="630" t="s">
        <v>111</v>
      </c>
      <c r="AM11" s="631"/>
      <c r="AN11" s="631"/>
      <c r="AO11" s="632"/>
      <c r="AP11" s="622" t="s">
        <v>228</v>
      </c>
      <c r="AQ11" s="623"/>
      <c r="AR11" s="623"/>
      <c r="AS11" s="623"/>
      <c r="AT11" s="623"/>
      <c r="AU11" s="623"/>
      <c r="AV11" s="623"/>
      <c r="AW11" s="623"/>
      <c r="AX11" s="623"/>
      <c r="AY11" s="623"/>
      <c r="AZ11" s="623"/>
      <c r="BA11" s="623"/>
      <c r="BB11" s="623"/>
      <c r="BC11" s="623"/>
      <c r="BD11" s="623"/>
      <c r="BE11" s="623"/>
      <c r="BF11" s="624"/>
      <c r="BG11" s="625">
        <v>50573</v>
      </c>
      <c r="BH11" s="626"/>
      <c r="BI11" s="626"/>
      <c r="BJ11" s="626"/>
      <c r="BK11" s="626"/>
      <c r="BL11" s="626"/>
      <c r="BM11" s="626"/>
      <c r="BN11" s="627"/>
      <c r="BO11" s="628">
        <v>1.9</v>
      </c>
      <c r="BP11" s="628"/>
      <c r="BQ11" s="628"/>
      <c r="BR11" s="628"/>
      <c r="BS11" s="634" t="s">
        <v>111</v>
      </c>
      <c r="BT11" s="626"/>
      <c r="BU11" s="626"/>
      <c r="BV11" s="626"/>
      <c r="BW11" s="626"/>
      <c r="BX11" s="626"/>
      <c r="BY11" s="626"/>
      <c r="BZ11" s="626"/>
      <c r="CA11" s="626"/>
      <c r="CB11" s="635"/>
      <c r="CD11" s="639" t="s">
        <v>229</v>
      </c>
      <c r="CE11" s="640"/>
      <c r="CF11" s="640"/>
      <c r="CG11" s="640"/>
      <c r="CH11" s="640"/>
      <c r="CI11" s="640"/>
      <c r="CJ11" s="640"/>
      <c r="CK11" s="640"/>
      <c r="CL11" s="640"/>
      <c r="CM11" s="640"/>
      <c r="CN11" s="640"/>
      <c r="CO11" s="640"/>
      <c r="CP11" s="640"/>
      <c r="CQ11" s="641"/>
      <c r="CR11" s="625">
        <v>480673</v>
      </c>
      <c r="CS11" s="626"/>
      <c r="CT11" s="626"/>
      <c r="CU11" s="626"/>
      <c r="CV11" s="626"/>
      <c r="CW11" s="626"/>
      <c r="CX11" s="626"/>
      <c r="CY11" s="627"/>
      <c r="CZ11" s="628">
        <v>3.1</v>
      </c>
      <c r="DA11" s="628"/>
      <c r="DB11" s="628"/>
      <c r="DC11" s="628"/>
      <c r="DD11" s="634">
        <v>85288</v>
      </c>
      <c r="DE11" s="626"/>
      <c r="DF11" s="626"/>
      <c r="DG11" s="626"/>
      <c r="DH11" s="626"/>
      <c r="DI11" s="626"/>
      <c r="DJ11" s="626"/>
      <c r="DK11" s="626"/>
      <c r="DL11" s="626"/>
      <c r="DM11" s="626"/>
      <c r="DN11" s="626"/>
      <c r="DO11" s="626"/>
      <c r="DP11" s="627"/>
      <c r="DQ11" s="634">
        <v>278921</v>
      </c>
      <c r="DR11" s="626"/>
      <c r="DS11" s="626"/>
      <c r="DT11" s="626"/>
      <c r="DU11" s="626"/>
      <c r="DV11" s="626"/>
      <c r="DW11" s="626"/>
      <c r="DX11" s="626"/>
      <c r="DY11" s="626"/>
      <c r="DZ11" s="626"/>
      <c r="EA11" s="626"/>
      <c r="EB11" s="626"/>
      <c r="EC11" s="635"/>
    </row>
    <row r="12" spans="2:143" ht="11.25" customHeight="1">
      <c r="B12" s="622" t="s">
        <v>230</v>
      </c>
      <c r="C12" s="623"/>
      <c r="D12" s="623"/>
      <c r="E12" s="623"/>
      <c r="F12" s="623"/>
      <c r="G12" s="623"/>
      <c r="H12" s="623"/>
      <c r="I12" s="623"/>
      <c r="J12" s="623"/>
      <c r="K12" s="623"/>
      <c r="L12" s="623"/>
      <c r="M12" s="623"/>
      <c r="N12" s="623"/>
      <c r="O12" s="623"/>
      <c r="P12" s="623"/>
      <c r="Q12" s="624"/>
      <c r="R12" s="625" t="s">
        <v>111</v>
      </c>
      <c r="S12" s="626"/>
      <c r="T12" s="626"/>
      <c r="U12" s="626"/>
      <c r="V12" s="626"/>
      <c r="W12" s="626"/>
      <c r="X12" s="626"/>
      <c r="Y12" s="627"/>
      <c r="Z12" s="628" t="s">
        <v>111</v>
      </c>
      <c r="AA12" s="628"/>
      <c r="AB12" s="628"/>
      <c r="AC12" s="628"/>
      <c r="AD12" s="629" t="s">
        <v>111</v>
      </c>
      <c r="AE12" s="629"/>
      <c r="AF12" s="629"/>
      <c r="AG12" s="629"/>
      <c r="AH12" s="629"/>
      <c r="AI12" s="629"/>
      <c r="AJ12" s="629"/>
      <c r="AK12" s="629"/>
      <c r="AL12" s="630" t="s">
        <v>111</v>
      </c>
      <c r="AM12" s="631"/>
      <c r="AN12" s="631"/>
      <c r="AO12" s="632"/>
      <c r="AP12" s="622" t="s">
        <v>231</v>
      </c>
      <c r="AQ12" s="623"/>
      <c r="AR12" s="623"/>
      <c r="AS12" s="623"/>
      <c r="AT12" s="623"/>
      <c r="AU12" s="623"/>
      <c r="AV12" s="623"/>
      <c r="AW12" s="623"/>
      <c r="AX12" s="623"/>
      <c r="AY12" s="623"/>
      <c r="AZ12" s="623"/>
      <c r="BA12" s="623"/>
      <c r="BB12" s="623"/>
      <c r="BC12" s="623"/>
      <c r="BD12" s="623"/>
      <c r="BE12" s="623"/>
      <c r="BF12" s="624"/>
      <c r="BG12" s="625">
        <v>1103022</v>
      </c>
      <c r="BH12" s="626"/>
      <c r="BI12" s="626"/>
      <c r="BJ12" s="626"/>
      <c r="BK12" s="626"/>
      <c r="BL12" s="626"/>
      <c r="BM12" s="626"/>
      <c r="BN12" s="627"/>
      <c r="BO12" s="628">
        <v>42.5</v>
      </c>
      <c r="BP12" s="628"/>
      <c r="BQ12" s="628"/>
      <c r="BR12" s="628"/>
      <c r="BS12" s="634" t="s">
        <v>111</v>
      </c>
      <c r="BT12" s="626"/>
      <c r="BU12" s="626"/>
      <c r="BV12" s="626"/>
      <c r="BW12" s="626"/>
      <c r="BX12" s="626"/>
      <c r="BY12" s="626"/>
      <c r="BZ12" s="626"/>
      <c r="CA12" s="626"/>
      <c r="CB12" s="635"/>
      <c r="CD12" s="639" t="s">
        <v>232</v>
      </c>
      <c r="CE12" s="640"/>
      <c r="CF12" s="640"/>
      <c r="CG12" s="640"/>
      <c r="CH12" s="640"/>
      <c r="CI12" s="640"/>
      <c r="CJ12" s="640"/>
      <c r="CK12" s="640"/>
      <c r="CL12" s="640"/>
      <c r="CM12" s="640"/>
      <c r="CN12" s="640"/>
      <c r="CO12" s="640"/>
      <c r="CP12" s="640"/>
      <c r="CQ12" s="641"/>
      <c r="CR12" s="625">
        <v>652434</v>
      </c>
      <c r="CS12" s="626"/>
      <c r="CT12" s="626"/>
      <c r="CU12" s="626"/>
      <c r="CV12" s="626"/>
      <c r="CW12" s="626"/>
      <c r="CX12" s="626"/>
      <c r="CY12" s="627"/>
      <c r="CZ12" s="628">
        <v>4.2</v>
      </c>
      <c r="DA12" s="628"/>
      <c r="DB12" s="628"/>
      <c r="DC12" s="628"/>
      <c r="DD12" s="634">
        <v>354027</v>
      </c>
      <c r="DE12" s="626"/>
      <c r="DF12" s="626"/>
      <c r="DG12" s="626"/>
      <c r="DH12" s="626"/>
      <c r="DI12" s="626"/>
      <c r="DJ12" s="626"/>
      <c r="DK12" s="626"/>
      <c r="DL12" s="626"/>
      <c r="DM12" s="626"/>
      <c r="DN12" s="626"/>
      <c r="DO12" s="626"/>
      <c r="DP12" s="627"/>
      <c r="DQ12" s="634">
        <v>268986</v>
      </c>
      <c r="DR12" s="626"/>
      <c r="DS12" s="626"/>
      <c r="DT12" s="626"/>
      <c r="DU12" s="626"/>
      <c r="DV12" s="626"/>
      <c r="DW12" s="626"/>
      <c r="DX12" s="626"/>
      <c r="DY12" s="626"/>
      <c r="DZ12" s="626"/>
      <c r="EA12" s="626"/>
      <c r="EB12" s="626"/>
      <c r="EC12" s="635"/>
    </row>
    <row r="13" spans="2:143" ht="11.25" customHeight="1">
      <c r="B13" s="622" t="s">
        <v>233</v>
      </c>
      <c r="C13" s="623"/>
      <c r="D13" s="623"/>
      <c r="E13" s="623"/>
      <c r="F13" s="623"/>
      <c r="G13" s="623"/>
      <c r="H13" s="623"/>
      <c r="I13" s="623"/>
      <c r="J13" s="623"/>
      <c r="K13" s="623"/>
      <c r="L13" s="623"/>
      <c r="M13" s="623"/>
      <c r="N13" s="623"/>
      <c r="O13" s="623"/>
      <c r="P13" s="623"/>
      <c r="Q13" s="624"/>
      <c r="R13" s="625">
        <v>21655</v>
      </c>
      <c r="S13" s="626"/>
      <c r="T13" s="626"/>
      <c r="U13" s="626"/>
      <c r="V13" s="626"/>
      <c r="W13" s="626"/>
      <c r="X13" s="626"/>
      <c r="Y13" s="627"/>
      <c r="Z13" s="628">
        <v>0.1</v>
      </c>
      <c r="AA13" s="628"/>
      <c r="AB13" s="628"/>
      <c r="AC13" s="628"/>
      <c r="AD13" s="629">
        <v>21655</v>
      </c>
      <c r="AE13" s="629"/>
      <c r="AF13" s="629"/>
      <c r="AG13" s="629"/>
      <c r="AH13" s="629"/>
      <c r="AI13" s="629"/>
      <c r="AJ13" s="629"/>
      <c r="AK13" s="629"/>
      <c r="AL13" s="630">
        <v>0.2</v>
      </c>
      <c r="AM13" s="631"/>
      <c r="AN13" s="631"/>
      <c r="AO13" s="632"/>
      <c r="AP13" s="622" t="s">
        <v>234</v>
      </c>
      <c r="AQ13" s="623"/>
      <c r="AR13" s="623"/>
      <c r="AS13" s="623"/>
      <c r="AT13" s="623"/>
      <c r="AU13" s="623"/>
      <c r="AV13" s="623"/>
      <c r="AW13" s="623"/>
      <c r="AX13" s="623"/>
      <c r="AY13" s="623"/>
      <c r="AZ13" s="623"/>
      <c r="BA13" s="623"/>
      <c r="BB13" s="623"/>
      <c r="BC13" s="623"/>
      <c r="BD13" s="623"/>
      <c r="BE13" s="623"/>
      <c r="BF13" s="624"/>
      <c r="BG13" s="625">
        <v>1098764</v>
      </c>
      <c r="BH13" s="626"/>
      <c r="BI13" s="626"/>
      <c r="BJ13" s="626"/>
      <c r="BK13" s="626"/>
      <c r="BL13" s="626"/>
      <c r="BM13" s="626"/>
      <c r="BN13" s="627"/>
      <c r="BO13" s="628">
        <v>42.3</v>
      </c>
      <c r="BP13" s="628"/>
      <c r="BQ13" s="628"/>
      <c r="BR13" s="628"/>
      <c r="BS13" s="634" t="s">
        <v>111</v>
      </c>
      <c r="BT13" s="626"/>
      <c r="BU13" s="626"/>
      <c r="BV13" s="626"/>
      <c r="BW13" s="626"/>
      <c r="BX13" s="626"/>
      <c r="BY13" s="626"/>
      <c r="BZ13" s="626"/>
      <c r="CA13" s="626"/>
      <c r="CB13" s="635"/>
      <c r="CD13" s="639" t="s">
        <v>235</v>
      </c>
      <c r="CE13" s="640"/>
      <c r="CF13" s="640"/>
      <c r="CG13" s="640"/>
      <c r="CH13" s="640"/>
      <c r="CI13" s="640"/>
      <c r="CJ13" s="640"/>
      <c r="CK13" s="640"/>
      <c r="CL13" s="640"/>
      <c r="CM13" s="640"/>
      <c r="CN13" s="640"/>
      <c r="CO13" s="640"/>
      <c r="CP13" s="640"/>
      <c r="CQ13" s="641"/>
      <c r="CR13" s="625">
        <v>1472162</v>
      </c>
      <c r="CS13" s="626"/>
      <c r="CT13" s="626"/>
      <c r="CU13" s="626"/>
      <c r="CV13" s="626"/>
      <c r="CW13" s="626"/>
      <c r="CX13" s="626"/>
      <c r="CY13" s="627"/>
      <c r="CZ13" s="628">
        <v>9.5</v>
      </c>
      <c r="DA13" s="628"/>
      <c r="DB13" s="628"/>
      <c r="DC13" s="628"/>
      <c r="DD13" s="634">
        <v>353149</v>
      </c>
      <c r="DE13" s="626"/>
      <c r="DF13" s="626"/>
      <c r="DG13" s="626"/>
      <c r="DH13" s="626"/>
      <c r="DI13" s="626"/>
      <c r="DJ13" s="626"/>
      <c r="DK13" s="626"/>
      <c r="DL13" s="626"/>
      <c r="DM13" s="626"/>
      <c r="DN13" s="626"/>
      <c r="DO13" s="626"/>
      <c r="DP13" s="627"/>
      <c r="DQ13" s="634">
        <v>1197217</v>
      </c>
      <c r="DR13" s="626"/>
      <c r="DS13" s="626"/>
      <c r="DT13" s="626"/>
      <c r="DU13" s="626"/>
      <c r="DV13" s="626"/>
      <c r="DW13" s="626"/>
      <c r="DX13" s="626"/>
      <c r="DY13" s="626"/>
      <c r="DZ13" s="626"/>
      <c r="EA13" s="626"/>
      <c r="EB13" s="626"/>
      <c r="EC13" s="635"/>
    </row>
    <row r="14" spans="2:143" ht="11.25" customHeight="1">
      <c r="B14" s="622" t="s">
        <v>236</v>
      </c>
      <c r="C14" s="623"/>
      <c r="D14" s="623"/>
      <c r="E14" s="623"/>
      <c r="F14" s="623"/>
      <c r="G14" s="623"/>
      <c r="H14" s="623"/>
      <c r="I14" s="623"/>
      <c r="J14" s="623"/>
      <c r="K14" s="623"/>
      <c r="L14" s="623"/>
      <c r="M14" s="623"/>
      <c r="N14" s="623"/>
      <c r="O14" s="623"/>
      <c r="P14" s="623"/>
      <c r="Q14" s="624"/>
      <c r="R14" s="625" t="s">
        <v>111</v>
      </c>
      <c r="S14" s="626"/>
      <c r="T14" s="626"/>
      <c r="U14" s="626"/>
      <c r="V14" s="626"/>
      <c r="W14" s="626"/>
      <c r="X14" s="626"/>
      <c r="Y14" s="627"/>
      <c r="Z14" s="628" t="s">
        <v>111</v>
      </c>
      <c r="AA14" s="628"/>
      <c r="AB14" s="628"/>
      <c r="AC14" s="628"/>
      <c r="AD14" s="629" t="s">
        <v>111</v>
      </c>
      <c r="AE14" s="629"/>
      <c r="AF14" s="629"/>
      <c r="AG14" s="629"/>
      <c r="AH14" s="629"/>
      <c r="AI14" s="629"/>
      <c r="AJ14" s="629"/>
      <c r="AK14" s="629"/>
      <c r="AL14" s="630" t="s">
        <v>111</v>
      </c>
      <c r="AM14" s="631"/>
      <c r="AN14" s="631"/>
      <c r="AO14" s="632"/>
      <c r="AP14" s="622" t="s">
        <v>237</v>
      </c>
      <c r="AQ14" s="623"/>
      <c r="AR14" s="623"/>
      <c r="AS14" s="623"/>
      <c r="AT14" s="623"/>
      <c r="AU14" s="623"/>
      <c r="AV14" s="623"/>
      <c r="AW14" s="623"/>
      <c r="AX14" s="623"/>
      <c r="AY14" s="623"/>
      <c r="AZ14" s="623"/>
      <c r="BA14" s="623"/>
      <c r="BB14" s="623"/>
      <c r="BC14" s="623"/>
      <c r="BD14" s="623"/>
      <c r="BE14" s="623"/>
      <c r="BF14" s="624"/>
      <c r="BG14" s="625">
        <v>92085</v>
      </c>
      <c r="BH14" s="626"/>
      <c r="BI14" s="626"/>
      <c r="BJ14" s="626"/>
      <c r="BK14" s="626"/>
      <c r="BL14" s="626"/>
      <c r="BM14" s="626"/>
      <c r="BN14" s="627"/>
      <c r="BO14" s="628">
        <v>3.5</v>
      </c>
      <c r="BP14" s="628"/>
      <c r="BQ14" s="628"/>
      <c r="BR14" s="628"/>
      <c r="BS14" s="634" t="s">
        <v>111</v>
      </c>
      <c r="BT14" s="626"/>
      <c r="BU14" s="626"/>
      <c r="BV14" s="626"/>
      <c r="BW14" s="626"/>
      <c r="BX14" s="626"/>
      <c r="BY14" s="626"/>
      <c r="BZ14" s="626"/>
      <c r="CA14" s="626"/>
      <c r="CB14" s="635"/>
      <c r="CD14" s="639" t="s">
        <v>238</v>
      </c>
      <c r="CE14" s="640"/>
      <c r="CF14" s="640"/>
      <c r="CG14" s="640"/>
      <c r="CH14" s="640"/>
      <c r="CI14" s="640"/>
      <c r="CJ14" s="640"/>
      <c r="CK14" s="640"/>
      <c r="CL14" s="640"/>
      <c r="CM14" s="640"/>
      <c r="CN14" s="640"/>
      <c r="CO14" s="640"/>
      <c r="CP14" s="640"/>
      <c r="CQ14" s="641"/>
      <c r="CR14" s="625">
        <v>1099557</v>
      </c>
      <c r="CS14" s="626"/>
      <c r="CT14" s="626"/>
      <c r="CU14" s="626"/>
      <c r="CV14" s="626"/>
      <c r="CW14" s="626"/>
      <c r="CX14" s="626"/>
      <c r="CY14" s="627"/>
      <c r="CZ14" s="628">
        <v>7.1</v>
      </c>
      <c r="DA14" s="628"/>
      <c r="DB14" s="628"/>
      <c r="DC14" s="628"/>
      <c r="DD14" s="634">
        <v>235364</v>
      </c>
      <c r="DE14" s="626"/>
      <c r="DF14" s="626"/>
      <c r="DG14" s="626"/>
      <c r="DH14" s="626"/>
      <c r="DI14" s="626"/>
      <c r="DJ14" s="626"/>
      <c r="DK14" s="626"/>
      <c r="DL14" s="626"/>
      <c r="DM14" s="626"/>
      <c r="DN14" s="626"/>
      <c r="DO14" s="626"/>
      <c r="DP14" s="627"/>
      <c r="DQ14" s="634">
        <v>886057</v>
      </c>
      <c r="DR14" s="626"/>
      <c r="DS14" s="626"/>
      <c r="DT14" s="626"/>
      <c r="DU14" s="626"/>
      <c r="DV14" s="626"/>
      <c r="DW14" s="626"/>
      <c r="DX14" s="626"/>
      <c r="DY14" s="626"/>
      <c r="DZ14" s="626"/>
      <c r="EA14" s="626"/>
      <c r="EB14" s="626"/>
      <c r="EC14" s="635"/>
    </row>
    <row r="15" spans="2:143" ht="11.25" customHeight="1">
      <c r="B15" s="622" t="s">
        <v>239</v>
      </c>
      <c r="C15" s="623"/>
      <c r="D15" s="623"/>
      <c r="E15" s="623"/>
      <c r="F15" s="623"/>
      <c r="G15" s="623"/>
      <c r="H15" s="623"/>
      <c r="I15" s="623"/>
      <c r="J15" s="623"/>
      <c r="K15" s="623"/>
      <c r="L15" s="623"/>
      <c r="M15" s="623"/>
      <c r="N15" s="623"/>
      <c r="O15" s="623"/>
      <c r="P15" s="623"/>
      <c r="Q15" s="624"/>
      <c r="R15" s="625">
        <v>16378</v>
      </c>
      <c r="S15" s="626"/>
      <c r="T15" s="626"/>
      <c r="U15" s="626"/>
      <c r="V15" s="626"/>
      <c r="W15" s="626"/>
      <c r="X15" s="626"/>
      <c r="Y15" s="627"/>
      <c r="Z15" s="628">
        <v>0.1</v>
      </c>
      <c r="AA15" s="628"/>
      <c r="AB15" s="628"/>
      <c r="AC15" s="628"/>
      <c r="AD15" s="629">
        <v>16378</v>
      </c>
      <c r="AE15" s="629"/>
      <c r="AF15" s="629"/>
      <c r="AG15" s="629"/>
      <c r="AH15" s="629"/>
      <c r="AI15" s="629"/>
      <c r="AJ15" s="629"/>
      <c r="AK15" s="629"/>
      <c r="AL15" s="630">
        <v>0.2</v>
      </c>
      <c r="AM15" s="631"/>
      <c r="AN15" s="631"/>
      <c r="AO15" s="632"/>
      <c r="AP15" s="622" t="s">
        <v>240</v>
      </c>
      <c r="AQ15" s="623"/>
      <c r="AR15" s="623"/>
      <c r="AS15" s="623"/>
      <c r="AT15" s="623"/>
      <c r="AU15" s="623"/>
      <c r="AV15" s="623"/>
      <c r="AW15" s="623"/>
      <c r="AX15" s="623"/>
      <c r="AY15" s="623"/>
      <c r="AZ15" s="623"/>
      <c r="BA15" s="623"/>
      <c r="BB15" s="623"/>
      <c r="BC15" s="623"/>
      <c r="BD15" s="623"/>
      <c r="BE15" s="623"/>
      <c r="BF15" s="624"/>
      <c r="BG15" s="625">
        <v>214205</v>
      </c>
      <c r="BH15" s="626"/>
      <c r="BI15" s="626"/>
      <c r="BJ15" s="626"/>
      <c r="BK15" s="626"/>
      <c r="BL15" s="626"/>
      <c r="BM15" s="626"/>
      <c r="BN15" s="627"/>
      <c r="BO15" s="628">
        <v>8.1999999999999993</v>
      </c>
      <c r="BP15" s="628"/>
      <c r="BQ15" s="628"/>
      <c r="BR15" s="628"/>
      <c r="BS15" s="634" t="s">
        <v>111</v>
      </c>
      <c r="BT15" s="626"/>
      <c r="BU15" s="626"/>
      <c r="BV15" s="626"/>
      <c r="BW15" s="626"/>
      <c r="BX15" s="626"/>
      <c r="BY15" s="626"/>
      <c r="BZ15" s="626"/>
      <c r="CA15" s="626"/>
      <c r="CB15" s="635"/>
      <c r="CD15" s="639" t="s">
        <v>241</v>
      </c>
      <c r="CE15" s="640"/>
      <c r="CF15" s="640"/>
      <c r="CG15" s="640"/>
      <c r="CH15" s="640"/>
      <c r="CI15" s="640"/>
      <c r="CJ15" s="640"/>
      <c r="CK15" s="640"/>
      <c r="CL15" s="640"/>
      <c r="CM15" s="640"/>
      <c r="CN15" s="640"/>
      <c r="CO15" s="640"/>
      <c r="CP15" s="640"/>
      <c r="CQ15" s="641"/>
      <c r="CR15" s="625">
        <v>1680016</v>
      </c>
      <c r="CS15" s="626"/>
      <c r="CT15" s="626"/>
      <c r="CU15" s="626"/>
      <c r="CV15" s="626"/>
      <c r="CW15" s="626"/>
      <c r="CX15" s="626"/>
      <c r="CY15" s="627"/>
      <c r="CZ15" s="628">
        <v>10.8</v>
      </c>
      <c r="DA15" s="628"/>
      <c r="DB15" s="628"/>
      <c r="DC15" s="628"/>
      <c r="DD15" s="634">
        <v>481671</v>
      </c>
      <c r="DE15" s="626"/>
      <c r="DF15" s="626"/>
      <c r="DG15" s="626"/>
      <c r="DH15" s="626"/>
      <c r="DI15" s="626"/>
      <c r="DJ15" s="626"/>
      <c r="DK15" s="626"/>
      <c r="DL15" s="626"/>
      <c r="DM15" s="626"/>
      <c r="DN15" s="626"/>
      <c r="DO15" s="626"/>
      <c r="DP15" s="627"/>
      <c r="DQ15" s="634">
        <v>1257717</v>
      </c>
      <c r="DR15" s="626"/>
      <c r="DS15" s="626"/>
      <c r="DT15" s="626"/>
      <c r="DU15" s="626"/>
      <c r="DV15" s="626"/>
      <c r="DW15" s="626"/>
      <c r="DX15" s="626"/>
      <c r="DY15" s="626"/>
      <c r="DZ15" s="626"/>
      <c r="EA15" s="626"/>
      <c r="EB15" s="626"/>
      <c r="EC15" s="635"/>
    </row>
    <row r="16" spans="2:143" ht="11.25" customHeight="1">
      <c r="B16" s="622" t="s">
        <v>242</v>
      </c>
      <c r="C16" s="623"/>
      <c r="D16" s="623"/>
      <c r="E16" s="623"/>
      <c r="F16" s="623"/>
      <c r="G16" s="623"/>
      <c r="H16" s="623"/>
      <c r="I16" s="623"/>
      <c r="J16" s="623"/>
      <c r="K16" s="623"/>
      <c r="L16" s="623"/>
      <c r="M16" s="623"/>
      <c r="N16" s="623"/>
      <c r="O16" s="623"/>
      <c r="P16" s="623"/>
      <c r="Q16" s="624"/>
      <c r="R16" s="625">
        <v>6353963</v>
      </c>
      <c r="S16" s="626"/>
      <c r="T16" s="626"/>
      <c r="U16" s="626"/>
      <c r="V16" s="626"/>
      <c r="W16" s="626"/>
      <c r="X16" s="626"/>
      <c r="Y16" s="627"/>
      <c r="Z16" s="628">
        <v>39</v>
      </c>
      <c r="AA16" s="628"/>
      <c r="AB16" s="628"/>
      <c r="AC16" s="628"/>
      <c r="AD16" s="629">
        <v>5837758</v>
      </c>
      <c r="AE16" s="629"/>
      <c r="AF16" s="629"/>
      <c r="AG16" s="629"/>
      <c r="AH16" s="629"/>
      <c r="AI16" s="629"/>
      <c r="AJ16" s="629"/>
      <c r="AK16" s="629"/>
      <c r="AL16" s="630">
        <v>63.7</v>
      </c>
      <c r="AM16" s="631"/>
      <c r="AN16" s="631"/>
      <c r="AO16" s="632"/>
      <c r="AP16" s="622" t="s">
        <v>243</v>
      </c>
      <c r="AQ16" s="623"/>
      <c r="AR16" s="623"/>
      <c r="AS16" s="623"/>
      <c r="AT16" s="623"/>
      <c r="AU16" s="623"/>
      <c r="AV16" s="623"/>
      <c r="AW16" s="623"/>
      <c r="AX16" s="623"/>
      <c r="AY16" s="623"/>
      <c r="AZ16" s="623"/>
      <c r="BA16" s="623"/>
      <c r="BB16" s="623"/>
      <c r="BC16" s="623"/>
      <c r="BD16" s="623"/>
      <c r="BE16" s="623"/>
      <c r="BF16" s="624"/>
      <c r="BG16" s="625">
        <v>107</v>
      </c>
      <c r="BH16" s="626"/>
      <c r="BI16" s="626"/>
      <c r="BJ16" s="626"/>
      <c r="BK16" s="626"/>
      <c r="BL16" s="626"/>
      <c r="BM16" s="626"/>
      <c r="BN16" s="627"/>
      <c r="BO16" s="628">
        <v>0</v>
      </c>
      <c r="BP16" s="628"/>
      <c r="BQ16" s="628"/>
      <c r="BR16" s="628"/>
      <c r="BS16" s="634" t="s">
        <v>111</v>
      </c>
      <c r="BT16" s="626"/>
      <c r="BU16" s="626"/>
      <c r="BV16" s="626"/>
      <c r="BW16" s="626"/>
      <c r="BX16" s="626"/>
      <c r="BY16" s="626"/>
      <c r="BZ16" s="626"/>
      <c r="CA16" s="626"/>
      <c r="CB16" s="635"/>
      <c r="CD16" s="639" t="s">
        <v>244</v>
      </c>
      <c r="CE16" s="640"/>
      <c r="CF16" s="640"/>
      <c r="CG16" s="640"/>
      <c r="CH16" s="640"/>
      <c r="CI16" s="640"/>
      <c r="CJ16" s="640"/>
      <c r="CK16" s="640"/>
      <c r="CL16" s="640"/>
      <c r="CM16" s="640"/>
      <c r="CN16" s="640"/>
      <c r="CO16" s="640"/>
      <c r="CP16" s="640"/>
      <c r="CQ16" s="641"/>
      <c r="CR16" s="625" t="s">
        <v>111</v>
      </c>
      <c r="CS16" s="626"/>
      <c r="CT16" s="626"/>
      <c r="CU16" s="626"/>
      <c r="CV16" s="626"/>
      <c r="CW16" s="626"/>
      <c r="CX16" s="626"/>
      <c r="CY16" s="627"/>
      <c r="CZ16" s="628" t="s">
        <v>111</v>
      </c>
      <c r="DA16" s="628"/>
      <c r="DB16" s="628"/>
      <c r="DC16" s="628"/>
      <c r="DD16" s="634" t="s">
        <v>111</v>
      </c>
      <c r="DE16" s="626"/>
      <c r="DF16" s="626"/>
      <c r="DG16" s="626"/>
      <c r="DH16" s="626"/>
      <c r="DI16" s="626"/>
      <c r="DJ16" s="626"/>
      <c r="DK16" s="626"/>
      <c r="DL16" s="626"/>
      <c r="DM16" s="626"/>
      <c r="DN16" s="626"/>
      <c r="DO16" s="626"/>
      <c r="DP16" s="627"/>
      <c r="DQ16" s="634" t="s">
        <v>111</v>
      </c>
      <c r="DR16" s="626"/>
      <c r="DS16" s="626"/>
      <c r="DT16" s="626"/>
      <c r="DU16" s="626"/>
      <c r="DV16" s="626"/>
      <c r="DW16" s="626"/>
      <c r="DX16" s="626"/>
      <c r="DY16" s="626"/>
      <c r="DZ16" s="626"/>
      <c r="EA16" s="626"/>
      <c r="EB16" s="626"/>
      <c r="EC16" s="635"/>
    </row>
    <row r="17" spans="2:133" ht="11.25" customHeight="1">
      <c r="B17" s="622" t="s">
        <v>245</v>
      </c>
      <c r="C17" s="623"/>
      <c r="D17" s="623"/>
      <c r="E17" s="623"/>
      <c r="F17" s="623"/>
      <c r="G17" s="623"/>
      <c r="H17" s="623"/>
      <c r="I17" s="623"/>
      <c r="J17" s="623"/>
      <c r="K17" s="623"/>
      <c r="L17" s="623"/>
      <c r="M17" s="623"/>
      <c r="N17" s="623"/>
      <c r="O17" s="623"/>
      <c r="P17" s="623"/>
      <c r="Q17" s="624"/>
      <c r="R17" s="625">
        <v>5837758</v>
      </c>
      <c r="S17" s="626"/>
      <c r="T17" s="626"/>
      <c r="U17" s="626"/>
      <c r="V17" s="626"/>
      <c r="W17" s="626"/>
      <c r="X17" s="626"/>
      <c r="Y17" s="627"/>
      <c r="Z17" s="628">
        <v>35.799999999999997</v>
      </c>
      <c r="AA17" s="628"/>
      <c r="AB17" s="628"/>
      <c r="AC17" s="628"/>
      <c r="AD17" s="629">
        <v>5837758</v>
      </c>
      <c r="AE17" s="629"/>
      <c r="AF17" s="629"/>
      <c r="AG17" s="629"/>
      <c r="AH17" s="629"/>
      <c r="AI17" s="629"/>
      <c r="AJ17" s="629"/>
      <c r="AK17" s="629"/>
      <c r="AL17" s="630">
        <v>63.7</v>
      </c>
      <c r="AM17" s="631"/>
      <c r="AN17" s="631"/>
      <c r="AO17" s="632"/>
      <c r="AP17" s="622" t="s">
        <v>246</v>
      </c>
      <c r="AQ17" s="623"/>
      <c r="AR17" s="623"/>
      <c r="AS17" s="623"/>
      <c r="AT17" s="623"/>
      <c r="AU17" s="623"/>
      <c r="AV17" s="623"/>
      <c r="AW17" s="623"/>
      <c r="AX17" s="623"/>
      <c r="AY17" s="623"/>
      <c r="AZ17" s="623"/>
      <c r="BA17" s="623"/>
      <c r="BB17" s="623"/>
      <c r="BC17" s="623"/>
      <c r="BD17" s="623"/>
      <c r="BE17" s="623"/>
      <c r="BF17" s="624"/>
      <c r="BG17" s="625" t="s">
        <v>111</v>
      </c>
      <c r="BH17" s="626"/>
      <c r="BI17" s="626"/>
      <c r="BJ17" s="626"/>
      <c r="BK17" s="626"/>
      <c r="BL17" s="626"/>
      <c r="BM17" s="626"/>
      <c r="BN17" s="627"/>
      <c r="BO17" s="628" t="s">
        <v>111</v>
      </c>
      <c r="BP17" s="628"/>
      <c r="BQ17" s="628"/>
      <c r="BR17" s="628"/>
      <c r="BS17" s="634" t="s">
        <v>111</v>
      </c>
      <c r="BT17" s="626"/>
      <c r="BU17" s="626"/>
      <c r="BV17" s="626"/>
      <c r="BW17" s="626"/>
      <c r="BX17" s="626"/>
      <c r="BY17" s="626"/>
      <c r="BZ17" s="626"/>
      <c r="CA17" s="626"/>
      <c r="CB17" s="635"/>
      <c r="CD17" s="639" t="s">
        <v>247</v>
      </c>
      <c r="CE17" s="640"/>
      <c r="CF17" s="640"/>
      <c r="CG17" s="640"/>
      <c r="CH17" s="640"/>
      <c r="CI17" s="640"/>
      <c r="CJ17" s="640"/>
      <c r="CK17" s="640"/>
      <c r="CL17" s="640"/>
      <c r="CM17" s="640"/>
      <c r="CN17" s="640"/>
      <c r="CO17" s="640"/>
      <c r="CP17" s="640"/>
      <c r="CQ17" s="641"/>
      <c r="CR17" s="625">
        <v>1713437</v>
      </c>
      <c r="CS17" s="626"/>
      <c r="CT17" s="626"/>
      <c r="CU17" s="626"/>
      <c r="CV17" s="626"/>
      <c r="CW17" s="626"/>
      <c r="CX17" s="626"/>
      <c r="CY17" s="627"/>
      <c r="CZ17" s="628">
        <v>11</v>
      </c>
      <c r="DA17" s="628"/>
      <c r="DB17" s="628"/>
      <c r="DC17" s="628"/>
      <c r="DD17" s="634" t="s">
        <v>111</v>
      </c>
      <c r="DE17" s="626"/>
      <c r="DF17" s="626"/>
      <c r="DG17" s="626"/>
      <c r="DH17" s="626"/>
      <c r="DI17" s="626"/>
      <c r="DJ17" s="626"/>
      <c r="DK17" s="626"/>
      <c r="DL17" s="626"/>
      <c r="DM17" s="626"/>
      <c r="DN17" s="626"/>
      <c r="DO17" s="626"/>
      <c r="DP17" s="627"/>
      <c r="DQ17" s="634">
        <v>1694440</v>
      </c>
      <c r="DR17" s="626"/>
      <c r="DS17" s="626"/>
      <c r="DT17" s="626"/>
      <c r="DU17" s="626"/>
      <c r="DV17" s="626"/>
      <c r="DW17" s="626"/>
      <c r="DX17" s="626"/>
      <c r="DY17" s="626"/>
      <c r="DZ17" s="626"/>
      <c r="EA17" s="626"/>
      <c r="EB17" s="626"/>
      <c r="EC17" s="635"/>
    </row>
    <row r="18" spans="2:133" ht="11.25" customHeight="1">
      <c r="B18" s="622" t="s">
        <v>248</v>
      </c>
      <c r="C18" s="623"/>
      <c r="D18" s="623"/>
      <c r="E18" s="623"/>
      <c r="F18" s="623"/>
      <c r="G18" s="623"/>
      <c r="H18" s="623"/>
      <c r="I18" s="623"/>
      <c r="J18" s="623"/>
      <c r="K18" s="623"/>
      <c r="L18" s="623"/>
      <c r="M18" s="623"/>
      <c r="N18" s="623"/>
      <c r="O18" s="623"/>
      <c r="P18" s="623"/>
      <c r="Q18" s="624"/>
      <c r="R18" s="625">
        <v>516205</v>
      </c>
      <c r="S18" s="626"/>
      <c r="T18" s="626"/>
      <c r="U18" s="626"/>
      <c r="V18" s="626"/>
      <c r="W18" s="626"/>
      <c r="X18" s="626"/>
      <c r="Y18" s="627"/>
      <c r="Z18" s="628">
        <v>3.2</v>
      </c>
      <c r="AA18" s="628"/>
      <c r="AB18" s="628"/>
      <c r="AC18" s="628"/>
      <c r="AD18" s="629" t="s">
        <v>111</v>
      </c>
      <c r="AE18" s="629"/>
      <c r="AF18" s="629"/>
      <c r="AG18" s="629"/>
      <c r="AH18" s="629"/>
      <c r="AI18" s="629"/>
      <c r="AJ18" s="629"/>
      <c r="AK18" s="629"/>
      <c r="AL18" s="630" t="s">
        <v>111</v>
      </c>
      <c r="AM18" s="631"/>
      <c r="AN18" s="631"/>
      <c r="AO18" s="632"/>
      <c r="AP18" s="622" t="s">
        <v>249</v>
      </c>
      <c r="AQ18" s="623"/>
      <c r="AR18" s="623"/>
      <c r="AS18" s="623"/>
      <c r="AT18" s="623"/>
      <c r="AU18" s="623"/>
      <c r="AV18" s="623"/>
      <c r="AW18" s="623"/>
      <c r="AX18" s="623"/>
      <c r="AY18" s="623"/>
      <c r="AZ18" s="623"/>
      <c r="BA18" s="623"/>
      <c r="BB18" s="623"/>
      <c r="BC18" s="623"/>
      <c r="BD18" s="623"/>
      <c r="BE18" s="623"/>
      <c r="BF18" s="624"/>
      <c r="BG18" s="625" t="s">
        <v>111</v>
      </c>
      <c r="BH18" s="626"/>
      <c r="BI18" s="626"/>
      <c r="BJ18" s="626"/>
      <c r="BK18" s="626"/>
      <c r="BL18" s="626"/>
      <c r="BM18" s="626"/>
      <c r="BN18" s="627"/>
      <c r="BO18" s="628" t="s">
        <v>111</v>
      </c>
      <c r="BP18" s="628"/>
      <c r="BQ18" s="628"/>
      <c r="BR18" s="628"/>
      <c r="BS18" s="634" t="s">
        <v>111</v>
      </c>
      <c r="BT18" s="626"/>
      <c r="BU18" s="626"/>
      <c r="BV18" s="626"/>
      <c r="BW18" s="626"/>
      <c r="BX18" s="626"/>
      <c r="BY18" s="626"/>
      <c r="BZ18" s="626"/>
      <c r="CA18" s="626"/>
      <c r="CB18" s="635"/>
      <c r="CD18" s="639" t="s">
        <v>250</v>
      </c>
      <c r="CE18" s="640"/>
      <c r="CF18" s="640"/>
      <c r="CG18" s="640"/>
      <c r="CH18" s="640"/>
      <c r="CI18" s="640"/>
      <c r="CJ18" s="640"/>
      <c r="CK18" s="640"/>
      <c r="CL18" s="640"/>
      <c r="CM18" s="640"/>
      <c r="CN18" s="640"/>
      <c r="CO18" s="640"/>
      <c r="CP18" s="640"/>
      <c r="CQ18" s="641"/>
      <c r="CR18" s="625" t="s">
        <v>111</v>
      </c>
      <c r="CS18" s="626"/>
      <c r="CT18" s="626"/>
      <c r="CU18" s="626"/>
      <c r="CV18" s="626"/>
      <c r="CW18" s="626"/>
      <c r="CX18" s="626"/>
      <c r="CY18" s="627"/>
      <c r="CZ18" s="628" t="s">
        <v>111</v>
      </c>
      <c r="DA18" s="628"/>
      <c r="DB18" s="628"/>
      <c r="DC18" s="628"/>
      <c r="DD18" s="634" t="s">
        <v>111</v>
      </c>
      <c r="DE18" s="626"/>
      <c r="DF18" s="626"/>
      <c r="DG18" s="626"/>
      <c r="DH18" s="626"/>
      <c r="DI18" s="626"/>
      <c r="DJ18" s="626"/>
      <c r="DK18" s="626"/>
      <c r="DL18" s="626"/>
      <c r="DM18" s="626"/>
      <c r="DN18" s="626"/>
      <c r="DO18" s="626"/>
      <c r="DP18" s="627"/>
      <c r="DQ18" s="634" t="s">
        <v>111</v>
      </c>
      <c r="DR18" s="626"/>
      <c r="DS18" s="626"/>
      <c r="DT18" s="626"/>
      <c r="DU18" s="626"/>
      <c r="DV18" s="626"/>
      <c r="DW18" s="626"/>
      <c r="DX18" s="626"/>
      <c r="DY18" s="626"/>
      <c r="DZ18" s="626"/>
      <c r="EA18" s="626"/>
      <c r="EB18" s="626"/>
      <c r="EC18" s="635"/>
    </row>
    <row r="19" spans="2:133" ht="11.25" customHeight="1">
      <c r="B19" s="622" t="s">
        <v>251</v>
      </c>
      <c r="C19" s="623"/>
      <c r="D19" s="623"/>
      <c r="E19" s="623"/>
      <c r="F19" s="623"/>
      <c r="G19" s="623"/>
      <c r="H19" s="623"/>
      <c r="I19" s="623"/>
      <c r="J19" s="623"/>
      <c r="K19" s="623"/>
      <c r="L19" s="623"/>
      <c r="M19" s="623"/>
      <c r="N19" s="623"/>
      <c r="O19" s="623"/>
      <c r="P19" s="623"/>
      <c r="Q19" s="624"/>
      <c r="R19" s="625" t="s">
        <v>111</v>
      </c>
      <c r="S19" s="626"/>
      <c r="T19" s="626"/>
      <c r="U19" s="626"/>
      <c r="V19" s="626"/>
      <c r="W19" s="626"/>
      <c r="X19" s="626"/>
      <c r="Y19" s="627"/>
      <c r="Z19" s="628" t="s">
        <v>111</v>
      </c>
      <c r="AA19" s="628"/>
      <c r="AB19" s="628"/>
      <c r="AC19" s="628"/>
      <c r="AD19" s="629" t="s">
        <v>111</v>
      </c>
      <c r="AE19" s="629"/>
      <c r="AF19" s="629"/>
      <c r="AG19" s="629"/>
      <c r="AH19" s="629"/>
      <c r="AI19" s="629"/>
      <c r="AJ19" s="629"/>
      <c r="AK19" s="629"/>
      <c r="AL19" s="630" t="s">
        <v>111</v>
      </c>
      <c r="AM19" s="631"/>
      <c r="AN19" s="631"/>
      <c r="AO19" s="632"/>
      <c r="AP19" s="622" t="s">
        <v>252</v>
      </c>
      <c r="AQ19" s="623"/>
      <c r="AR19" s="623"/>
      <c r="AS19" s="623"/>
      <c r="AT19" s="623"/>
      <c r="AU19" s="623"/>
      <c r="AV19" s="623"/>
      <c r="AW19" s="623"/>
      <c r="AX19" s="623"/>
      <c r="AY19" s="623"/>
      <c r="AZ19" s="623"/>
      <c r="BA19" s="623"/>
      <c r="BB19" s="623"/>
      <c r="BC19" s="623"/>
      <c r="BD19" s="623"/>
      <c r="BE19" s="623"/>
      <c r="BF19" s="624"/>
      <c r="BG19" s="625">
        <v>32146</v>
      </c>
      <c r="BH19" s="626"/>
      <c r="BI19" s="626"/>
      <c r="BJ19" s="626"/>
      <c r="BK19" s="626"/>
      <c r="BL19" s="626"/>
      <c r="BM19" s="626"/>
      <c r="BN19" s="627"/>
      <c r="BO19" s="628">
        <v>1.2</v>
      </c>
      <c r="BP19" s="628"/>
      <c r="BQ19" s="628"/>
      <c r="BR19" s="628"/>
      <c r="BS19" s="634" t="s">
        <v>111</v>
      </c>
      <c r="BT19" s="626"/>
      <c r="BU19" s="626"/>
      <c r="BV19" s="626"/>
      <c r="BW19" s="626"/>
      <c r="BX19" s="626"/>
      <c r="BY19" s="626"/>
      <c r="BZ19" s="626"/>
      <c r="CA19" s="626"/>
      <c r="CB19" s="635"/>
      <c r="CD19" s="639" t="s">
        <v>253</v>
      </c>
      <c r="CE19" s="640"/>
      <c r="CF19" s="640"/>
      <c r="CG19" s="640"/>
      <c r="CH19" s="640"/>
      <c r="CI19" s="640"/>
      <c r="CJ19" s="640"/>
      <c r="CK19" s="640"/>
      <c r="CL19" s="640"/>
      <c r="CM19" s="640"/>
      <c r="CN19" s="640"/>
      <c r="CO19" s="640"/>
      <c r="CP19" s="640"/>
      <c r="CQ19" s="641"/>
      <c r="CR19" s="625" t="s">
        <v>111</v>
      </c>
      <c r="CS19" s="626"/>
      <c r="CT19" s="626"/>
      <c r="CU19" s="626"/>
      <c r="CV19" s="626"/>
      <c r="CW19" s="626"/>
      <c r="CX19" s="626"/>
      <c r="CY19" s="627"/>
      <c r="CZ19" s="628" t="s">
        <v>111</v>
      </c>
      <c r="DA19" s="628"/>
      <c r="DB19" s="628"/>
      <c r="DC19" s="628"/>
      <c r="DD19" s="634" t="s">
        <v>111</v>
      </c>
      <c r="DE19" s="626"/>
      <c r="DF19" s="626"/>
      <c r="DG19" s="626"/>
      <c r="DH19" s="626"/>
      <c r="DI19" s="626"/>
      <c r="DJ19" s="626"/>
      <c r="DK19" s="626"/>
      <c r="DL19" s="626"/>
      <c r="DM19" s="626"/>
      <c r="DN19" s="626"/>
      <c r="DO19" s="626"/>
      <c r="DP19" s="627"/>
      <c r="DQ19" s="634" t="s">
        <v>111</v>
      </c>
      <c r="DR19" s="626"/>
      <c r="DS19" s="626"/>
      <c r="DT19" s="626"/>
      <c r="DU19" s="626"/>
      <c r="DV19" s="626"/>
      <c r="DW19" s="626"/>
      <c r="DX19" s="626"/>
      <c r="DY19" s="626"/>
      <c r="DZ19" s="626"/>
      <c r="EA19" s="626"/>
      <c r="EB19" s="626"/>
      <c r="EC19" s="635"/>
    </row>
    <row r="20" spans="2:133" ht="11.25" customHeight="1">
      <c r="B20" s="622" t="s">
        <v>254</v>
      </c>
      <c r="C20" s="623"/>
      <c r="D20" s="623"/>
      <c r="E20" s="623"/>
      <c r="F20" s="623"/>
      <c r="G20" s="623"/>
      <c r="H20" s="623"/>
      <c r="I20" s="623"/>
      <c r="J20" s="623"/>
      <c r="K20" s="623"/>
      <c r="L20" s="623"/>
      <c r="M20" s="623"/>
      <c r="N20" s="623"/>
      <c r="O20" s="623"/>
      <c r="P20" s="623"/>
      <c r="Q20" s="624"/>
      <c r="R20" s="625">
        <v>9673658</v>
      </c>
      <c r="S20" s="626"/>
      <c r="T20" s="626"/>
      <c r="U20" s="626"/>
      <c r="V20" s="626"/>
      <c r="W20" s="626"/>
      <c r="X20" s="626"/>
      <c r="Y20" s="627"/>
      <c r="Z20" s="628">
        <v>59.4</v>
      </c>
      <c r="AA20" s="628"/>
      <c r="AB20" s="628"/>
      <c r="AC20" s="628"/>
      <c r="AD20" s="629">
        <v>9157453</v>
      </c>
      <c r="AE20" s="629"/>
      <c r="AF20" s="629"/>
      <c r="AG20" s="629"/>
      <c r="AH20" s="629"/>
      <c r="AI20" s="629"/>
      <c r="AJ20" s="629"/>
      <c r="AK20" s="629"/>
      <c r="AL20" s="630">
        <v>99.9</v>
      </c>
      <c r="AM20" s="631"/>
      <c r="AN20" s="631"/>
      <c r="AO20" s="632"/>
      <c r="AP20" s="622" t="s">
        <v>255</v>
      </c>
      <c r="AQ20" s="623"/>
      <c r="AR20" s="623"/>
      <c r="AS20" s="623"/>
      <c r="AT20" s="623"/>
      <c r="AU20" s="623"/>
      <c r="AV20" s="623"/>
      <c r="AW20" s="623"/>
      <c r="AX20" s="623"/>
      <c r="AY20" s="623"/>
      <c r="AZ20" s="623"/>
      <c r="BA20" s="623"/>
      <c r="BB20" s="623"/>
      <c r="BC20" s="623"/>
      <c r="BD20" s="623"/>
      <c r="BE20" s="623"/>
      <c r="BF20" s="624"/>
      <c r="BG20" s="625">
        <v>32146</v>
      </c>
      <c r="BH20" s="626"/>
      <c r="BI20" s="626"/>
      <c r="BJ20" s="626"/>
      <c r="BK20" s="626"/>
      <c r="BL20" s="626"/>
      <c r="BM20" s="626"/>
      <c r="BN20" s="627"/>
      <c r="BO20" s="628">
        <v>1.2</v>
      </c>
      <c r="BP20" s="628"/>
      <c r="BQ20" s="628"/>
      <c r="BR20" s="628"/>
      <c r="BS20" s="634" t="s">
        <v>111</v>
      </c>
      <c r="BT20" s="626"/>
      <c r="BU20" s="626"/>
      <c r="BV20" s="626"/>
      <c r="BW20" s="626"/>
      <c r="BX20" s="626"/>
      <c r="BY20" s="626"/>
      <c r="BZ20" s="626"/>
      <c r="CA20" s="626"/>
      <c r="CB20" s="635"/>
      <c r="CD20" s="639" t="s">
        <v>256</v>
      </c>
      <c r="CE20" s="640"/>
      <c r="CF20" s="640"/>
      <c r="CG20" s="640"/>
      <c r="CH20" s="640"/>
      <c r="CI20" s="640"/>
      <c r="CJ20" s="640"/>
      <c r="CK20" s="640"/>
      <c r="CL20" s="640"/>
      <c r="CM20" s="640"/>
      <c r="CN20" s="640"/>
      <c r="CO20" s="640"/>
      <c r="CP20" s="640"/>
      <c r="CQ20" s="641"/>
      <c r="CR20" s="625">
        <v>15574282</v>
      </c>
      <c r="CS20" s="626"/>
      <c r="CT20" s="626"/>
      <c r="CU20" s="626"/>
      <c r="CV20" s="626"/>
      <c r="CW20" s="626"/>
      <c r="CX20" s="626"/>
      <c r="CY20" s="627"/>
      <c r="CZ20" s="628">
        <v>100</v>
      </c>
      <c r="DA20" s="628"/>
      <c r="DB20" s="628"/>
      <c r="DC20" s="628"/>
      <c r="DD20" s="634">
        <v>2121498</v>
      </c>
      <c r="DE20" s="626"/>
      <c r="DF20" s="626"/>
      <c r="DG20" s="626"/>
      <c r="DH20" s="626"/>
      <c r="DI20" s="626"/>
      <c r="DJ20" s="626"/>
      <c r="DK20" s="626"/>
      <c r="DL20" s="626"/>
      <c r="DM20" s="626"/>
      <c r="DN20" s="626"/>
      <c r="DO20" s="626"/>
      <c r="DP20" s="627"/>
      <c r="DQ20" s="634">
        <v>10752854</v>
      </c>
      <c r="DR20" s="626"/>
      <c r="DS20" s="626"/>
      <c r="DT20" s="626"/>
      <c r="DU20" s="626"/>
      <c r="DV20" s="626"/>
      <c r="DW20" s="626"/>
      <c r="DX20" s="626"/>
      <c r="DY20" s="626"/>
      <c r="DZ20" s="626"/>
      <c r="EA20" s="626"/>
      <c r="EB20" s="626"/>
      <c r="EC20" s="635"/>
    </row>
    <row r="21" spans="2:133" ht="11.25" customHeight="1">
      <c r="B21" s="622" t="s">
        <v>257</v>
      </c>
      <c r="C21" s="623"/>
      <c r="D21" s="623"/>
      <c r="E21" s="623"/>
      <c r="F21" s="623"/>
      <c r="G21" s="623"/>
      <c r="H21" s="623"/>
      <c r="I21" s="623"/>
      <c r="J21" s="623"/>
      <c r="K21" s="623"/>
      <c r="L21" s="623"/>
      <c r="M21" s="623"/>
      <c r="N21" s="623"/>
      <c r="O21" s="623"/>
      <c r="P21" s="623"/>
      <c r="Q21" s="624"/>
      <c r="R21" s="625">
        <v>3377</v>
      </c>
      <c r="S21" s="626"/>
      <c r="T21" s="626"/>
      <c r="U21" s="626"/>
      <c r="V21" s="626"/>
      <c r="W21" s="626"/>
      <c r="X21" s="626"/>
      <c r="Y21" s="627"/>
      <c r="Z21" s="628">
        <v>0</v>
      </c>
      <c r="AA21" s="628"/>
      <c r="AB21" s="628"/>
      <c r="AC21" s="628"/>
      <c r="AD21" s="629">
        <v>3377</v>
      </c>
      <c r="AE21" s="629"/>
      <c r="AF21" s="629"/>
      <c r="AG21" s="629"/>
      <c r="AH21" s="629"/>
      <c r="AI21" s="629"/>
      <c r="AJ21" s="629"/>
      <c r="AK21" s="629"/>
      <c r="AL21" s="630">
        <v>0</v>
      </c>
      <c r="AM21" s="631"/>
      <c r="AN21" s="631"/>
      <c r="AO21" s="632"/>
      <c r="AP21" s="642" t="s">
        <v>258</v>
      </c>
      <c r="AQ21" s="643"/>
      <c r="AR21" s="643"/>
      <c r="AS21" s="643"/>
      <c r="AT21" s="643"/>
      <c r="AU21" s="643"/>
      <c r="AV21" s="643"/>
      <c r="AW21" s="643"/>
      <c r="AX21" s="643"/>
      <c r="AY21" s="643"/>
      <c r="AZ21" s="643"/>
      <c r="BA21" s="643"/>
      <c r="BB21" s="643"/>
      <c r="BC21" s="643"/>
      <c r="BD21" s="643"/>
      <c r="BE21" s="643"/>
      <c r="BF21" s="644"/>
      <c r="BG21" s="625">
        <v>32146</v>
      </c>
      <c r="BH21" s="626"/>
      <c r="BI21" s="626"/>
      <c r="BJ21" s="626"/>
      <c r="BK21" s="626"/>
      <c r="BL21" s="626"/>
      <c r="BM21" s="626"/>
      <c r="BN21" s="627"/>
      <c r="BO21" s="628">
        <v>1.2</v>
      </c>
      <c r="BP21" s="628"/>
      <c r="BQ21" s="628"/>
      <c r="BR21" s="628"/>
      <c r="BS21" s="634" t="s">
        <v>111</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c r="B22" s="622" t="s">
        <v>259</v>
      </c>
      <c r="C22" s="623"/>
      <c r="D22" s="623"/>
      <c r="E22" s="623"/>
      <c r="F22" s="623"/>
      <c r="G22" s="623"/>
      <c r="H22" s="623"/>
      <c r="I22" s="623"/>
      <c r="J22" s="623"/>
      <c r="K22" s="623"/>
      <c r="L22" s="623"/>
      <c r="M22" s="623"/>
      <c r="N22" s="623"/>
      <c r="O22" s="623"/>
      <c r="P22" s="623"/>
      <c r="Q22" s="624"/>
      <c r="R22" s="625">
        <v>13604</v>
      </c>
      <c r="S22" s="626"/>
      <c r="T22" s="626"/>
      <c r="U22" s="626"/>
      <c r="V22" s="626"/>
      <c r="W22" s="626"/>
      <c r="X22" s="626"/>
      <c r="Y22" s="627"/>
      <c r="Z22" s="628">
        <v>0.1</v>
      </c>
      <c r="AA22" s="628"/>
      <c r="AB22" s="628"/>
      <c r="AC22" s="628"/>
      <c r="AD22" s="629" t="s">
        <v>111</v>
      </c>
      <c r="AE22" s="629"/>
      <c r="AF22" s="629"/>
      <c r="AG22" s="629"/>
      <c r="AH22" s="629"/>
      <c r="AI22" s="629"/>
      <c r="AJ22" s="629"/>
      <c r="AK22" s="629"/>
      <c r="AL22" s="630" t="s">
        <v>111</v>
      </c>
      <c r="AM22" s="631"/>
      <c r="AN22" s="631"/>
      <c r="AO22" s="632"/>
      <c r="AP22" s="642" t="s">
        <v>260</v>
      </c>
      <c r="AQ22" s="643"/>
      <c r="AR22" s="643"/>
      <c r="AS22" s="643"/>
      <c r="AT22" s="643"/>
      <c r="AU22" s="643"/>
      <c r="AV22" s="643"/>
      <c r="AW22" s="643"/>
      <c r="AX22" s="643"/>
      <c r="AY22" s="643"/>
      <c r="AZ22" s="643"/>
      <c r="BA22" s="643"/>
      <c r="BB22" s="643"/>
      <c r="BC22" s="643"/>
      <c r="BD22" s="643"/>
      <c r="BE22" s="643"/>
      <c r="BF22" s="644"/>
      <c r="BG22" s="625" t="s">
        <v>111</v>
      </c>
      <c r="BH22" s="626"/>
      <c r="BI22" s="626"/>
      <c r="BJ22" s="626"/>
      <c r="BK22" s="626"/>
      <c r="BL22" s="626"/>
      <c r="BM22" s="626"/>
      <c r="BN22" s="627"/>
      <c r="BO22" s="628" t="s">
        <v>111</v>
      </c>
      <c r="BP22" s="628"/>
      <c r="BQ22" s="628"/>
      <c r="BR22" s="628"/>
      <c r="BS22" s="634" t="s">
        <v>111</v>
      </c>
      <c r="BT22" s="626"/>
      <c r="BU22" s="626"/>
      <c r="BV22" s="626"/>
      <c r="BW22" s="626"/>
      <c r="BX22" s="626"/>
      <c r="BY22" s="626"/>
      <c r="BZ22" s="626"/>
      <c r="CA22" s="626"/>
      <c r="CB22" s="635"/>
      <c r="CD22" s="607" t="s">
        <v>261</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c r="B23" s="622" t="s">
        <v>262</v>
      </c>
      <c r="C23" s="623"/>
      <c r="D23" s="623"/>
      <c r="E23" s="623"/>
      <c r="F23" s="623"/>
      <c r="G23" s="623"/>
      <c r="H23" s="623"/>
      <c r="I23" s="623"/>
      <c r="J23" s="623"/>
      <c r="K23" s="623"/>
      <c r="L23" s="623"/>
      <c r="M23" s="623"/>
      <c r="N23" s="623"/>
      <c r="O23" s="623"/>
      <c r="P23" s="623"/>
      <c r="Q23" s="624"/>
      <c r="R23" s="625">
        <v>227962</v>
      </c>
      <c r="S23" s="626"/>
      <c r="T23" s="626"/>
      <c r="U23" s="626"/>
      <c r="V23" s="626"/>
      <c r="W23" s="626"/>
      <c r="X23" s="626"/>
      <c r="Y23" s="627"/>
      <c r="Z23" s="628">
        <v>1.4</v>
      </c>
      <c r="AA23" s="628"/>
      <c r="AB23" s="628"/>
      <c r="AC23" s="628"/>
      <c r="AD23" s="629">
        <v>4727</v>
      </c>
      <c r="AE23" s="629"/>
      <c r="AF23" s="629"/>
      <c r="AG23" s="629"/>
      <c r="AH23" s="629"/>
      <c r="AI23" s="629"/>
      <c r="AJ23" s="629"/>
      <c r="AK23" s="629"/>
      <c r="AL23" s="630">
        <v>0.1</v>
      </c>
      <c r="AM23" s="631"/>
      <c r="AN23" s="631"/>
      <c r="AO23" s="632"/>
      <c r="AP23" s="642" t="s">
        <v>263</v>
      </c>
      <c r="AQ23" s="643"/>
      <c r="AR23" s="643"/>
      <c r="AS23" s="643"/>
      <c r="AT23" s="643"/>
      <c r="AU23" s="643"/>
      <c r="AV23" s="643"/>
      <c r="AW23" s="643"/>
      <c r="AX23" s="643"/>
      <c r="AY23" s="643"/>
      <c r="AZ23" s="643"/>
      <c r="BA23" s="643"/>
      <c r="BB23" s="643"/>
      <c r="BC23" s="643"/>
      <c r="BD23" s="643"/>
      <c r="BE23" s="643"/>
      <c r="BF23" s="644"/>
      <c r="BG23" s="625" t="s">
        <v>111</v>
      </c>
      <c r="BH23" s="626"/>
      <c r="BI23" s="626"/>
      <c r="BJ23" s="626"/>
      <c r="BK23" s="626"/>
      <c r="BL23" s="626"/>
      <c r="BM23" s="626"/>
      <c r="BN23" s="627"/>
      <c r="BO23" s="628" t="s">
        <v>111</v>
      </c>
      <c r="BP23" s="628"/>
      <c r="BQ23" s="628"/>
      <c r="BR23" s="628"/>
      <c r="BS23" s="634" t="s">
        <v>111</v>
      </c>
      <c r="BT23" s="626"/>
      <c r="BU23" s="626"/>
      <c r="BV23" s="626"/>
      <c r="BW23" s="626"/>
      <c r="BX23" s="626"/>
      <c r="BY23" s="626"/>
      <c r="BZ23" s="626"/>
      <c r="CA23" s="626"/>
      <c r="CB23" s="635"/>
      <c r="CD23" s="607" t="s">
        <v>202</v>
      </c>
      <c r="CE23" s="608"/>
      <c r="CF23" s="608"/>
      <c r="CG23" s="608"/>
      <c r="CH23" s="608"/>
      <c r="CI23" s="608"/>
      <c r="CJ23" s="608"/>
      <c r="CK23" s="608"/>
      <c r="CL23" s="608"/>
      <c r="CM23" s="608"/>
      <c r="CN23" s="608"/>
      <c r="CO23" s="608"/>
      <c r="CP23" s="608"/>
      <c r="CQ23" s="609"/>
      <c r="CR23" s="607" t="s">
        <v>264</v>
      </c>
      <c r="CS23" s="608"/>
      <c r="CT23" s="608"/>
      <c r="CU23" s="608"/>
      <c r="CV23" s="608"/>
      <c r="CW23" s="608"/>
      <c r="CX23" s="608"/>
      <c r="CY23" s="609"/>
      <c r="CZ23" s="607" t="s">
        <v>265</v>
      </c>
      <c r="DA23" s="608"/>
      <c r="DB23" s="608"/>
      <c r="DC23" s="609"/>
      <c r="DD23" s="607" t="s">
        <v>266</v>
      </c>
      <c r="DE23" s="608"/>
      <c r="DF23" s="608"/>
      <c r="DG23" s="608"/>
      <c r="DH23" s="608"/>
      <c r="DI23" s="608"/>
      <c r="DJ23" s="608"/>
      <c r="DK23" s="609"/>
      <c r="DL23" s="648" t="s">
        <v>267</v>
      </c>
      <c r="DM23" s="649"/>
      <c r="DN23" s="649"/>
      <c r="DO23" s="649"/>
      <c r="DP23" s="649"/>
      <c r="DQ23" s="649"/>
      <c r="DR23" s="649"/>
      <c r="DS23" s="649"/>
      <c r="DT23" s="649"/>
      <c r="DU23" s="649"/>
      <c r="DV23" s="650"/>
      <c r="DW23" s="607" t="s">
        <v>268</v>
      </c>
      <c r="DX23" s="608"/>
      <c r="DY23" s="608"/>
      <c r="DZ23" s="608"/>
      <c r="EA23" s="608"/>
      <c r="EB23" s="608"/>
      <c r="EC23" s="609"/>
    </row>
    <row r="24" spans="2:133" ht="11.25" customHeight="1">
      <c r="B24" s="622" t="s">
        <v>269</v>
      </c>
      <c r="C24" s="623"/>
      <c r="D24" s="623"/>
      <c r="E24" s="623"/>
      <c r="F24" s="623"/>
      <c r="G24" s="623"/>
      <c r="H24" s="623"/>
      <c r="I24" s="623"/>
      <c r="J24" s="623"/>
      <c r="K24" s="623"/>
      <c r="L24" s="623"/>
      <c r="M24" s="623"/>
      <c r="N24" s="623"/>
      <c r="O24" s="623"/>
      <c r="P24" s="623"/>
      <c r="Q24" s="624"/>
      <c r="R24" s="625">
        <v>88839</v>
      </c>
      <c r="S24" s="626"/>
      <c r="T24" s="626"/>
      <c r="U24" s="626"/>
      <c r="V24" s="626"/>
      <c r="W24" s="626"/>
      <c r="X24" s="626"/>
      <c r="Y24" s="627"/>
      <c r="Z24" s="628">
        <v>0.5</v>
      </c>
      <c r="AA24" s="628"/>
      <c r="AB24" s="628"/>
      <c r="AC24" s="628"/>
      <c r="AD24" s="629" t="s">
        <v>111</v>
      </c>
      <c r="AE24" s="629"/>
      <c r="AF24" s="629"/>
      <c r="AG24" s="629"/>
      <c r="AH24" s="629"/>
      <c r="AI24" s="629"/>
      <c r="AJ24" s="629"/>
      <c r="AK24" s="629"/>
      <c r="AL24" s="630" t="s">
        <v>111</v>
      </c>
      <c r="AM24" s="631"/>
      <c r="AN24" s="631"/>
      <c r="AO24" s="632"/>
      <c r="AP24" s="642" t="s">
        <v>270</v>
      </c>
      <c r="AQ24" s="643"/>
      <c r="AR24" s="643"/>
      <c r="AS24" s="643"/>
      <c r="AT24" s="643"/>
      <c r="AU24" s="643"/>
      <c r="AV24" s="643"/>
      <c r="AW24" s="643"/>
      <c r="AX24" s="643"/>
      <c r="AY24" s="643"/>
      <c r="AZ24" s="643"/>
      <c r="BA24" s="643"/>
      <c r="BB24" s="643"/>
      <c r="BC24" s="643"/>
      <c r="BD24" s="643"/>
      <c r="BE24" s="643"/>
      <c r="BF24" s="644"/>
      <c r="BG24" s="625" t="s">
        <v>111</v>
      </c>
      <c r="BH24" s="626"/>
      <c r="BI24" s="626"/>
      <c r="BJ24" s="626"/>
      <c r="BK24" s="626"/>
      <c r="BL24" s="626"/>
      <c r="BM24" s="626"/>
      <c r="BN24" s="627"/>
      <c r="BO24" s="628" t="s">
        <v>111</v>
      </c>
      <c r="BP24" s="628"/>
      <c r="BQ24" s="628"/>
      <c r="BR24" s="628"/>
      <c r="BS24" s="634" t="s">
        <v>111</v>
      </c>
      <c r="BT24" s="626"/>
      <c r="BU24" s="626"/>
      <c r="BV24" s="626"/>
      <c r="BW24" s="626"/>
      <c r="BX24" s="626"/>
      <c r="BY24" s="626"/>
      <c r="BZ24" s="626"/>
      <c r="CA24" s="626"/>
      <c r="CB24" s="635"/>
      <c r="CD24" s="636" t="s">
        <v>271</v>
      </c>
      <c r="CE24" s="637"/>
      <c r="CF24" s="637"/>
      <c r="CG24" s="637"/>
      <c r="CH24" s="637"/>
      <c r="CI24" s="637"/>
      <c r="CJ24" s="637"/>
      <c r="CK24" s="637"/>
      <c r="CL24" s="637"/>
      <c r="CM24" s="637"/>
      <c r="CN24" s="637"/>
      <c r="CO24" s="637"/>
      <c r="CP24" s="637"/>
      <c r="CQ24" s="638"/>
      <c r="CR24" s="614">
        <v>7323098</v>
      </c>
      <c r="CS24" s="615"/>
      <c r="CT24" s="615"/>
      <c r="CU24" s="615"/>
      <c r="CV24" s="615"/>
      <c r="CW24" s="615"/>
      <c r="CX24" s="615"/>
      <c r="CY24" s="616"/>
      <c r="CZ24" s="652">
        <v>47</v>
      </c>
      <c r="DA24" s="653"/>
      <c r="DB24" s="653"/>
      <c r="DC24" s="654"/>
      <c r="DD24" s="651">
        <v>5096352</v>
      </c>
      <c r="DE24" s="615"/>
      <c r="DF24" s="615"/>
      <c r="DG24" s="615"/>
      <c r="DH24" s="615"/>
      <c r="DI24" s="615"/>
      <c r="DJ24" s="615"/>
      <c r="DK24" s="616"/>
      <c r="DL24" s="651">
        <v>4843505</v>
      </c>
      <c r="DM24" s="615"/>
      <c r="DN24" s="615"/>
      <c r="DO24" s="615"/>
      <c r="DP24" s="615"/>
      <c r="DQ24" s="615"/>
      <c r="DR24" s="615"/>
      <c r="DS24" s="615"/>
      <c r="DT24" s="615"/>
      <c r="DU24" s="615"/>
      <c r="DV24" s="616"/>
      <c r="DW24" s="619">
        <v>50.6</v>
      </c>
      <c r="DX24" s="620"/>
      <c r="DY24" s="620"/>
      <c r="DZ24" s="620"/>
      <c r="EA24" s="620"/>
      <c r="EB24" s="620"/>
      <c r="EC24" s="621"/>
    </row>
    <row r="25" spans="2:133" ht="11.25" customHeight="1">
      <c r="B25" s="622" t="s">
        <v>272</v>
      </c>
      <c r="C25" s="623"/>
      <c r="D25" s="623"/>
      <c r="E25" s="623"/>
      <c r="F25" s="623"/>
      <c r="G25" s="623"/>
      <c r="H25" s="623"/>
      <c r="I25" s="623"/>
      <c r="J25" s="623"/>
      <c r="K25" s="623"/>
      <c r="L25" s="623"/>
      <c r="M25" s="623"/>
      <c r="N25" s="623"/>
      <c r="O25" s="623"/>
      <c r="P25" s="623"/>
      <c r="Q25" s="624"/>
      <c r="R25" s="625">
        <v>1802806</v>
      </c>
      <c r="S25" s="626"/>
      <c r="T25" s="626"/>
      <c r="U25" s="626"/>
      <c r="V25" s="626"/>
      <c r="W25" s="626"/>
      <c r="X25" s="626"/>
      <c r="Y25" s="627"/>
      <c r="Z25" s="628">
        <v>11.1</v>
      </c>
      <c r="AA25" s="628"/>
      <c r="AB25" s="628"/>
      <c r="AC25" s="628"/>
      <c r="AD25" s="629" t="s">
        <v>111</v>
      </c>
      <c r="AE25" s="629"/>
      <c r="AF25" s="629"/>
      <c r="AG25" s="629"/>
      <c r="AH25" s="629"/>
      <c r="AI25" s="629"/>
      <c r="AJ25" s="629"/>
      <c r="AK25" s="629"/>
      <c r="AL25" s="630" t="s">
        <v>111</v>
      </c>
      <c r="AM25" s="631"/>
      <c r="AN25" s="631"/>
      <c r="AO25" s="632"/>
      <c r="AP25" s="642" t="s">
        <v>273</v>
      </c>
      <c r="AQ25" s="643"/>
      <c r="AR25" s="643"/>
      <c r="AS25" s="643"/>
      <c r="AT25" s="643"/>
      <c r="AU25" s="643"/>
      <c r="AV25" s="643"/>
      <c r="AW25" s="643"/>
      <c r="AX25" s="643"/>
      <c r="AY25" s="643"/>
      <c r="AZ25" s="643"/>
      <c r="BA25" s="643"/>
      <c r="BB25" s="643"/>
      <c r="BC25" s="643"/>
      <c r="BD25" s="643"/>
      <c r="BE25" s="643"/>
      <c r="BF25" s="644"/>
      <c r="BG25" s="625" t="s">
        <v>111</v>
      </c>
      <c r="BH25" s="626"/>
      <c r="BI25" s="626"/>
      <c r="BJ25" s="626"/>
      <c r="BK25" s="626"/>
      <c r="BL25" s="626"/>
      <c r="BM25" s="626"/>
      <c r="BN25" s="627"/>
      <c r="BO25" s="628" t="s">
        <v>111</v>
      </c>
      <c r="BP25" s="628"/>
      <c r="BQ25" s="628"/>
      <c r="BR25" s="628"/>
      <c r="BS25" s="634" t="s">
        <v>111</v>
      </c>
      <c r="BT25" s="626"/>
      <c r="BU25" s="626"/>
      <c r="BV25" s="626"/>
      <c r="BW25" s="626"/>
      <c r="BX25" s="626"/>
      <c r="BY25" s="626"/>
      <c r="BZ25" s="626"/>
      <c r="CA25" s="626"/>
      <c r="CB25" s="635"/>
      <c r="CD25" s="639" t="s">
        <v>274</v>
      </c>
      <c r="CE25" s="640"/>
      <c r="CF25" s="640"/>
      <c r="CG25" s="640"/>
      <c r="CH25" s="640"/>
      <c r="CI25" s="640"/>
      <c r="CJ25" s="640"/>
      <c r="CK25" s="640"/>
      <c r="CL25" s="640"/>
      <c r="CM25" s="640"/>
      <c r="CN25" s="640"/>
      <c r="CO25" s="640"/>
      <c r="CP25" s="640"/>
      <c r="CQ25" s="641"/>
      <c r="CR25" s="625">
        <v>2872572</v>
      </c>
      <c r="CS25" s="657"/>
      <c r="CT25" s="657"/>
      <c r="CU25" s="657"/>
      <c r="CV25" s="657"/>
      <c r="CW25" s="657"/>
      <c r="CX25" s="657"/>
      <c r="CY25" s="658"/>
      <c r="CZ25" s="659">
        <v>18.399999999999999</v>
      </c>
      <c r="DA25" s="660"/>
      <c r="DB25" s="660"/>
      <c r="DC25" s="661"/>
      <c r="DD25" s="634">
        <v>2582039</v>
      </c>
      <c r="DE25" s="657"/>
      <c r="DF25" s="657"/>
      <c r="DG25" s="657"/>
      <c r="DH25" s="657"/>
      <c r="DI25" s="657"/>
      <c r="DJ25" s="657"/>
      <c r="DK25" s="658"/>
      <c r="DL25" s="634">
        <v>2575569</v>
      </c>
      <c r="DM25" s="657"/>
      <c r="DN25" s="657"/>
      <c r="DO25" s="657"/>
      <c r="DP25" s="657"/>
      <c r="DQ25" s="657"/>
      <c r="DR25" s="657"/>
      <c r="DS25" s="657"/>
      <c r="DT25" s="657"/>
      <c r="DU25" s="657"/>
      <c r="DV25" s="658"/>
      <c r="DW25" s="630">
        <v>26.9</v>
      </c>
      <c r="DX25" s="655"/>
      <c r="DY25" s="655"/>
      <c r="DZ25" s="655"/>
      <c r="EA25" s="655"/>
      <c r="EB25" s="655"/>
      <c r="EC25" s="656"/>
    </row>
    <row r="26" spans="2:133" ht="11.25" customHeight="1">
      <c r="B26" s="662" t="s">
        <v>275</v>
      </c>
      <c r="C26" s="663"/>
      <c r="D26" s="663"/>
      <c r="E26" s="663"/>
      <c r="F26" s="663"/>
      <c r="G26" s="663"/>
      <c r="H26" s="663"/>
      <c r="I26" s="663"/>
      <c r="J26" s="663"/>
      <c r="K26" s="663"/>
      <c r="L26" s="663"/>
      <c r="M26" s="663"/>
      <c r="N26" s="663"/>
      <c r="O26" s="663"/>
      <c r="P26" s="663"/>
      <c r="Q26" s="664"/>
      <c r="R26" s="625" t="s">
        <v>111</v>
      </c>
      <c r="S26" s="626"/>
      <c r="T26" s="626"/>
      <c r="U26" s="626"/>
      <c r="V26" s="626"/>
      <c r="W26" s="626"/>
      <c r="X26" s="626"/>
      <c r="Y26" s="627"/>
      <c r="Z26" s="628" t="s">
        <v>111</v>
      </c>
      <c r="AA26" s="628"/>
      <c r="AB26" s="628"/>
      <c r="AC26" s="628"/>
      <c r="AD26" s="629" t="s">
        <v>111</v>
      </c>
      <c r="AE26" s="629"/>
      <c r="AF26" s="629"/>
      <c r="AG26" s="629"/>
      <c r="AH26" s="629"/>
      <c r="AI26" s="629"/>
      <c r="AJ26" s="629"/>
      <c r="AK26" s="629"/>
      <c r="AL26" s="630" t="s">
        <v>111</v>
      </c>
      <c r="AM26" s="631"/>
      <c r="AN26" s="631"/>
      <c r="AO26" s="632"/>
      <c r="AP26" s="642" t="s">
        <v>276</v>
      </c>
      <c r="AQ26" s="665"/>
      <c r="AR26" s="665"/>
      <c r="AS26" s="665"/>
      <c r="AT26" s="665"/>
      <c r="AU26" s="665"/>
      <c r="AV26" s="665"/>
      <c r="AW26" s="665"/>
      <c r="AX26" s="665"/>
      <c r="AY26" s="665"/>
      <c r="AZ26" s="665"/>
      <c r="BA26" s="665"/>
      <c r="BB26" s="665"/>
      <c r="BC26" s="665"/>
      <c r="BD26" s="665"/>
      <c r="BE26" s="665"/>
      <c r="BF26" s="644"/>
      <c r="BG26" s="625" t="s">
        <v>111</v>
      </c>
      <c r="BH26" s="626"/>
      <c r="BI26" s="626"/>
      <c r="BJ26" s="626"/>
      <c r="BK26" s="626"/>
      <c r="BL26" s="626"/>
      <c r="BM26" s="626"/>
      <c r="BN26" s="627"/>
      <c r="BO26" s="628" t="s">
        <v>111</v>
      </c>
      <c r="BP26" s="628"/>
      <c r="BQ26" s="628"/>
      <c r="BR26" s="628"/>
      <c r="BS26" s="634" t="s">
        <v>111</v>
      </c>
      <c r="BT26" s="626"/>
      <c r="BU26" s="626"/>
      <c r="BV26" s="626"/>
      <c r="BW26" s="626"/>
      <c r="BX26" s="626"/>
      <c r="BY26" s="626"/>
      <c r="BZ26" s="626"/>
      <c r="CA26" s="626"/>
      <c r="CB26" s="635"/>
      <c r="CD26" s="639" t="s">
        <v>277</v>
      </c>
      <c r="CE26" s="640"/>
      <c r="CF26" s="640"/>
      <c r="CG26" s="640"/>
      <c r="CH26" s="640"/>
      <c r="CI26" s="640"/>
      <c r="CJ26" s="640"/>
      <c r="CK26" s="640"/>
      <c r="CL26" s="640"/>
      <c r="CM26" s="640"/>
      <c r="CN26" s="640"/>
      <c r="CO26" s="640"/>
      <c r="CP26" s="640"/>
      <c r="CQ26" s="641"/>
      <c r="CR26" s="625">
        <v>1382351</v>
      </c>
      <c r="CS26" s="626"/>
      <c r="CT26" s="626"/>
      <c r="CU26" s="626"/>
      <c r="CV26" s="626"/>
      <c r="CW26" s="626"/>
      <c r="CX26" s="626"/>
      <c r="CY26" s="627"/>
      <c r="CZ26" s="659">
        <v>8.9</v>
      </c>
      <c r="DA26" s="660"/>
      <c r="DB26" s="660"/>
      <c r="DC26" s="661"/>
      <c r="DD26" s="634">
        <v>1200369</v>
      </c>
      <c r="DE26" s="626"/>
      <c r="DF26" s="626"/>
      <c r="DG26" s="626"/>
      <c r="DH26" s="626"/>
      <c r="DI26" s="626"/>
      <c r="DJ26" s="626"/>
      <c r="DK26" s="627"/>
      <c r="DL26" s="634" t="s">
        <v>208</v>
      </c>
      <c r="DM26" s="626"/>
      <c r="DN26" s="626"/>
      <c r="DO26" s="626"/>
      <c r="DP26" s="626"/>
      <c r="DQ26" s="626"/>
      <c r="DR26" s="626"/>
      <c r="DS26" s="626"/>
      <c r="DT26" s="626"/>
      <c r="DU26" s="626"/>
      <c r="DV26" s="627"/>
      <c r="DW26" s="630" t="s">
        <v>208</v>
      </c>
      <c r="DX26" s="655"/>
      <c r="DY26" s="655"/>
      <c r="DZ26" s="655"/>
      <c r="EA26" s="655"/>
      <c r="EB26" s="655"/>
      <c r="EC26" s="656"/>
    </row>
    <row r="27" spans="2:133" ht="11.25" customHeight="1">
      <c r="B27" s="622" t="s">
        <v>278</v>
      </c>
      <c r="C27" s="623"/>
      <c r="D27" s="623"/>
      <c r="E27" s="623"/>
      <c r="F27" s="623"/>
      <c r="G27" s="623"/>
      <c r="H27" s="623"/>
      <c r="I27" s="623"/>
      <c r="J27" s="623"/>
      <c r="K27" s="623"/>
      <c r="L27" s="623"/>
      <c r="M27" s="623"/>
      <c r="N27" s="623"/>
      <c r="O27" s="623"/>
      <c r="P27" s="623"/>
      <c r="Q27" s="624"/>
      <c r="R27" s="625">
        <v>1046312</v>
      </c>
      <c r="S27" s="626"/>
      <c r="T27" s="626"/>
      <c r="U27" s="626"/>
      <c r="V27" s="626"/>
      <c r="W27" s="626"/>
      <c r="X27" s="626"/>
      <c r="Y27" s="627"/>
      <c r="Z27" s="628">
        <v>6.4</v>
      </c>
      <c r="AA27" s="628"/>
      <c r="AB27" s="628"/>
      <c r="AC27" s="628"/>
      <c r="AD27" s="629" t="s">
        <v>111</v>
      </c>
      <c r="AE27" s="629"/>
      <c r="AF27" s="629"/>
      <c r="AG27" s="629"/>
      <c r="AH27" s="629"/>
      <c r="AI27" s="629"/>
      <c r="AJ27" s="629"/>
      <c r="AK27" s="629"/>
      <c r="AL27" s="630" t="s">
        <v>111</v>
      </c>
      <c r="AM27" s="631"/>
      <c r="AN27" s="631"/>
      <c r="AO27" s="632"/>
      <c r="AP27" s="622" t="s">
        <v>279</v>
      </c>
      <c r="AQ27" s="623"/>
      <c r="AR27" s="623"/>
      <c r="AS27" s="623"/>
      <c r="AT27" s="623"/>
      <c r="AU27" s="623"/>
      <c r="AV27" s="623"/>
      <c r="AW27" s="623"/>
      <c r="AX27" s="623"/>
      <c r="AY27" s="623"/>
      <c r="AZ27" s="623"/>
      <c r="BA27" s="623"/>
      <c r="BB27" s="623"/>
      <c r="BC27" s="623"/>
      <c r="BD27" s="623"/>
      <c r="BE27" s="623"/>
      <c r="BF27" s="624"/>
      <c r="BG27" s="625">
        <v>2597565</v>
      </c>
      <c r="BH27" s="626"/>
      <c r="BI27" s="626"/>
      <c r="BJ27" s="626"/>
      <c r="BK27" s="626"/>
      <c r="BL27" s="626"/>
      <c r="BM27" s="626"/>
      <c r="BN27" s="627"/>
      <c r="BO27" s="628">
        <v>100</v>
      </c>
      <c r="BP27" s="628"/>
      <c r="BQ27" s="628"/>
      <c r="BR27" s="628"/>
      <c r="BS27" s="634" t="s">
        <v>111</v>
      </c>
      <c r="BT27" s="626"/>
      <c r="BU27" s="626"/>
      <c r="BV27" s="626"/>
      <c r="BW27" s="626"/>
      <c r="BX27" s="626"/>
      <c r="BY27" s="626"/>
      <c r="BZ27" s="626"/>
      <c r="CA27" s="626"/>
      <c r="CB27" s="635"/>
      <c r="CD27" s="639" t="s">
        <v>280</v>
      </c>
      <c r="CE27" s="640"/>
      <c r="CF27" s="640"/>
      <c r="CG27" s="640"/>
      <c r="CH27" s="640"/>
      <c r="CI27" s="640"/>
      <c r="CJ27" s="640"/>
      <c r="CK27" s="640"/>
      <c r="CL27" s="640"/>
      <c r="CM27" s="640"/>
      <c r="CN27" s="640"/>
      <c r="CO27" s="640"/>
      <c r="CP27" s="640"/>
      <c r="CQ27" s="641"/>
      <c r="CR27" s="625">
        <v>2737089</v>
      </c>
      <c r="CS27" s="657"/>
      <c r="CT27" s="657"/>
      <c r="CU27" s="657"/>
      <c r="CV27" s="657"/>
      <c r="CW27" s="657"/>
      <c r="CX27" s="657"/>
      <c r="CY27" s="658"/>
      <c r="CZ27" s="659">
        <v>17.600000000000001</v>
      </c>
      <c r="DA27" s="660"/>
      <c r="DB27" s="660"/>
      <c r="DC27" s="661"/>
      <c r="DD27" s="634">
        <v>819873</v>
      </c>
      <c r="DE27" s="657"/>
      <c r="DF27" s="657"/>
      <c r="DG27" s="657"/>
      <c r="DH27" s="657"/>
      <c r="DI27" s="657"/>
      <c r="DJ27" s="657"/>
      <c r="DK27" s="658"/>
      <c r="DL27" s="634">
        <v>818775</v>
      </c>
      <c r="DM27" s="657"/>
      <c r="DN27" s="657"/>
      <c r="DO27" s="657"/>
      <c r="DP27" s="657"/>
      <c r="DQ27" s="657"/>
      <c r="DR27" s="657"/>
      <c r="DS27" s="657"/>
      <c r="DT27" s="657"/>
      <c r="DU27" s="657"/>
      <c r="DV27" s="658"/>
      <c r="DW27" s="630">
        <v>8.6</v>
      </c>
      <c r="DX27" s="655"/>
      <c r="DY27" s="655"/>
      <c r="DZ27" s="655"/>
      <c r="EA27" s="655"/>
      <c r="EB27" s="655"/>
      <c r="EC27" s="656"/>
    </row>
    <row r="28" spans="2:133" ht="11.25" customHeight="1">
      <c r="B28" s="622" t="s">
        <v>281</v>
      </c>
      <c r="C28" s="623"/>
      <c r="D28" s="623"/>
      <c r="E28" s="623"/>
      <c r="F28" s="623"/>
      <c r="G28" s="623"/>
      <c r="H28" s="623"/>
      <c r="I28" s="623"/>
      <c r="J28" s="623"/>
      <c r="K28" s="623"/>
      <c r="L28" s="623"/>
      <c r="M28" s="623"/>
      <c r="N28" s="623"/>
      <c r="O28" s="623"/>
      <c r="P28" s="623"/>
      <c r="Q28" s="624"/>
      <c r="R28" s="625">
        <v>38456</v>
      </c>
      <c r="S28" s="626"/>
      <c r="T28" s="626"/>
      <c r="U28" s="626"/>
      <c r="V28" s="626"/>
      <c r="W28" s="626"/>
      <c r="X28" s="626"/>
      <c r="Y28" s="627"/>
      <c r="Z28" s="628">
        <v>0.2</v>
      </c>
      <c r="AA28" s="628"/>
      <c r="AB28" s="628"/>
      <c r="AC28" s="628"/>
      <c r="AD28" s="629">
        <v>62</v>
      </c>
      <c r="AE28" s="629"/>
      <c r="AF28" s="629"/>
      <c r="AG28" s="629"/>
      <c r="AH28" s="629"/>
      <c r="AI28" s="629"/>
      <c r="AJ28" s="629"/>
      <c r="AK28" s="629"/>
      <c r="AL28" s="630">
        <v>0</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282</v>
      </c>
      <c r="CE28" s="640"/>
      <c r="CF28" s="640"/>
      <c r="CG28" s="640"/>
      <c r="CH28" s="640"/>
      <c r="CI28" s="640"/>
      <c r="CJ28" s="640"/>
      <c r="CK28" s="640"/>
      <c r="CL28" s="640"/>
      <c r="CM28" s="640"/>
      <c r="CN28" s="640"/>
      <c r="CO28" s="640"/>
      <c r="CP28" s="640"/>
      <c r="CQ28" s="641"/>
      <c r="CR28" s="625">
        <v>1713437</v>
      </c>
      <c r="CS28" s="626"/>
      <c r="CT28" s="626"/>
      <c r="CU28" s="626"/>
      <c r="CV28" s="626"/>
      <c r="CW28" s="626"/>
      <c r="CX28" s="626"/>
      <c r="CY28" s="627"/>
      <c r="CZ28" s="659">
        <v>11</v>
      </c>
      <c r="DA28" s="660"/>
      <c r="DB28" s="660"/>
      <c r="DC28" s="661"/>
      <c r="DD28" s="634">
        <v>1694440</v>
      </c>
      <c r="DE28" s="626"/>
      <c r="DF28" s="626"/>
      <c r="DG28" s="626"/>
      <c r="DH28" s="626"/>
      <c r="DI28" s="626"/>
      <c r="DJ28" s="626"/>
      <c r="DK28" s="627"/>
      <c r="DL28" s="634">
        <v>1449161</v>
      </c>
      <c r="DM28" s="626"/>
      <c r="DN28" s="626"/>
      <c r="DO28" s="626"/>
      <c r="DP28" s="626"/>
      <c r="DQ28" s="626"/>
      <c r="DR28" s="626"/>
      <c r="DS28" s="626"/>
      <c r="DT28" s="626"/>
      <c r="DU28" s="626"/>
      <c r="DV28" s="627"/>
      <c r="DW28" s="630">
        <v>15.1</v>
      </c>
      <c r="DX28" s="655"/>
      <c r="DY28" s="655"/>
      <c r="DZ28" s="655"/>
      <c r="EA28" s="655"/>
      <c r="EB28" s="655"/>
      <c r="EC28" s="656"/>
    </row>
    <row r="29" spans="2:133" ht="11.25" customHeight="1">
      <c r="B29" s="622" t="s">
        <v>283</v>
      </c>
      <c r="C29" s="623"/>
      <c r="D29" s="623"/>
      <c r="E29" s="623"/>
      <c r="F29" s="623"/>
      <c r="G29" s="623"/>
      <c r="H29" s="623"/>
      <c r="I29" s="623"/>
      <c r="J29" s="623"/>
      <c r="K29" s="623"/>
      <c r="L29" s="623"/>
      <c r="M29" s="623"/>
      <c r="N29" s="623"/>
      <c r="O29" s="623"/>
      <c r="P29" s="623"/>
      <c r="Q29" s="624"/>
      <c r="R29" s="625">
        <v>15838</v>
      </c>
      <c r="S29" s="626"/>
      <c r="T29" s="626"/>
      <c r="U29" s="626"/>
      <c r="V29" s="626"/>
      <c r="W29" s="626"/>
      <c r="X29" s="626"/>
      <c r="Y29" s="627"/>
      <c r="Z29" s="628">
        <v>0.1</v>
      </c>
      <c r="AA29" s="628"/>
      <c r="AB29" s="628"/>
      <c r="AC29" s="628"/>
      <c r="AD29" s="629" t="s">
        <v>111</v>
      </c>
      <c r="AE29" s="629"/>
      <c r="AF29" s="629"/>
      <c r="AG29" s="629"/>
      <c r="AH29" s="629"/>
      <c r="AI29" s="629"/>
      <c r="AJ29" s="629"/>
      <c r="AK29" s="629"/>
      <c r="AL29" s="630" t="s">
        <v>111</v>
      </c>
      <c r="AM29" s="631"/>
      <c r="AN29" s="631"/>
      <c r="AO29" s="632"/>
      <c r="AP29" s="604" t="s">
        <v>202</v>
      </c>
      <c r="AQ29" s="605"/>
      <c r="AR29" s="605"/>
      <c r="AS29" s="605"/>
      <c r="AT29" s="605"/>
      <c r="AU29" s="605"/>
      <c r="AV29" s="605"/>
      <c r="AW29" s="605"/>
      <c r="AX29" s="605"/>
      <c r="AY29" s="605"/>
      <c r="AZ29" s="605"/>
      <c r="BA29" s="605"/>
      <c r="BB29" s="605"/>
      <c r="BC29" s="605"/>
      <c r="BD29" s="605"/>
      <c r="BE29" s="605"/>
      <c r="BF29" s="606"/>
      <c r="BG29" s="604" t="s">
        <v>284</v>
      </c>
      <c r="BH29" s="666"/>
      <c r="BI29" s="666"/>
      <c r="BJ29" s="666"/>
      <c r="BK29" s="666"/>
      <c r="BL29" s="666"/>
      <c r="BM29" s="666"/>
      <c r="BN29" s="666"/>
      <c r="BO29" s="666"/>
      <c r="BP29" s="666"/>
      <c r="BQ29" s="667"/>
      <c r="BR29" s="604" t="s">
        <v>285</v>
      </c>
      <c r="BS29" s="666"/>
      <c r="BT29" s="666"/>
      <c r="BU29" s="666"/>
      <c r="BV29" s="666"/>
      <c r="BW29" s="666"/>
      <c r="BX29" s="666"/>
      <c r="BY29" s="666"/>
      <c r="BZ29" s="666"/>
      <c r="CA29" s="666"/>
      <c r="CB29" s="667"/>
      <c r="CD29" s="686" t="s">
        <v>286</v>
      </c>
      <c r="CE29" s="687"/>
      <c r="CF29" s="639" t="s">
        <v>287</v>
      </c>
      <c r="CG29" s="640"/>
      <c r="CH29" s="640"/>
      <c r="CI29" s="640"/>
      <c r="CJ29" s="640"/>
      <c r="CK29" s="640"/>
      <c r="CL29" s="640"/>
      <c r="CM29" s="640"/>
      <c r="CN29" s="640"/>
      <c r="CO29" s="640"/>
      <c r="CP29" s="640"/>
      <c r="CQ29" s="641"/>
      <c r="CR29" s="625">
        <v>1713437</v>
      </c>
      <c r="CS29" s="657"/>
      <c r="CT29" s="657"/>
      <c r="CU29" s="657"/>
      <c r="CV29" s="657"/>
      <c r="CW29" s="657"/>
      <c r="CX29" s="657"/>
      <c r="CY29" s="658"/>
      <c r="CZ29" s="659">
        <v>11</v>
      </c>
      <c r="DA29" s="660"/>
      <c r="DB29" s="660"/>
      <c r="DC29" s="661"/>
      <c r="DD29" s="634">
        <v>1694440</v>
      </c>
      <c r="DE29" s="657"/>
      <c r="DF29" s="657"/>
      <c r="DG29" s="657"/>
      <c r="DH29" s="657"/>
      <c r="DI29" s="657"/>
      <c r="DJ29" s="657"/>
      <c r="DK29" s="658"/>
      <c r="DL29" s="634">
        <v>1449161</v>
      </c>
      <c r="DM29" s="657"/>
      <c r="DN29" s="657"/>
      <c r="DO29" s="657"/>
      <c r="DP29" s="657"/>
      <c r="DQ29" s="657"/>
      <c r="DR29" s="657"/>
      <c r="DS29" s="657"/>
      <c r="DT29" s="657"/>
      <c r="DU29" s="657"/>
      <c r="DV29" s="658"/>
      <c r="DW29" s="630">
        <v>15.1</v>
      </c>
      <c r="DX29" s="655"/>
      <c r="DY29" s="655"/>
      <c r="DZ29" s="655"/>
      <c r="EA29" s="655"/>
      <c r="EB29" s="655"/>
      <c r="EC29" s="656"/>
    </row>
    <row r="30" spans="2:133" ht="11.25" customHeight="1">
      <c r="B30" s="622" t="s">
        <v>288</v>
      </c>
      <c r="C30" s="623"/>
      <c r="D30" s="623"/>
      <c r="E30" s="623"/>
      <c r="F30" s="623"/>
      <c r="G30" s="623"/>
      <c r="H30" s="623"/>
      <c r="I30" s="623"/>
      <c r="J30" s="623"/>
      <c r="K30" s="623"/>
      <c r="L30" s="623"/>
      <c r="M30" s="623"/>
      <c r="N30" s="623"/>
      <c r="O30" s="623"/>
      <c r="P30" s="623"/>
      <c r="Q30" s="624"/>
      <c r="R30" s="625">
        <v>592826</v>
      </c>
      <c r="S30" s="626"/>
      <c r="T30" s="626"/>
      <c r="U30" s="626"/>
      <c r="V30" s="626"/>
      <c r="W30" s="626"/>
      <c r="X30" s="626"/>
      <c r="Y30" s="627"/>
      <c r="Z30" s="628">
        <v>3.6</v>
      </c>
      <c r="AA30" s="628"/>
      <c r="AB30" s="628"/>
      <c r="AC30" s="628"/>
      <c r="AD30" s="629" t="s">
        <v>111</v>
      </c>
      <c r="AE30" s="629"/>
      <c r="AF30" s="629"/>
      <c r="AG30" s="629"/>
      <c r="AH30" s="629"/>
      <c r="AI30" s="629"/>
      <c r="AJ30" s="629"/>
      <c r="AK30" s="629"/>
      <c r="AL30" s="630" t="s">
        <v>111</v>
      </c>
      <c r="AM30" s="631"/>
      <c r="AN30" s="631"/>
      <c r="AO30" s="632"/>
      <c r="AP30" s="671" t="s">
        <v>289</v>
      </c>
      <c r="AQ30" s="672"/>
      <c r="AR30" s="672"/>
      <c r="AS30" s="672"/>
      <c r="AT30" s="677" t="s">
        <v>290</v>
      </c>
      <c r="AU30" s="184"/>
      <c r="AV30" s="184"/>
      <c r="AW30" s="184"/>
      <c r="AX30" s="611" t="s">
        <v>168</v>
      </c>
      <c r="AY30" s="612"/>
      <c r="AZ30" s="612"/>
      <c r="BA30" s="612"/>
      <c r="BB30" s="612"/>
      <c r="BC30" s="612"/>
      <c r="BD30" s="612"/>
      <c r="BE30" s="612"/>
      <c r="BF30" s="613"/>
      <c r="BG30" s="683">
        <v>98.2</v>
      </c>
      <c r="BH30" s="684"/>
      <c r="BI30" s="684"/>
      <c r="BJ30" s="684"/>
      <c r="BK30" s="684"/>
      <c r="BL30" s="684"/>
      <c r="BM30" s="620">
        <v>91</v>
      </c>
      <c r="BN30" s="684"/>
      <c r="BO30" s="684"/>
      <c r="BP30" s="684"/>
      <c r="BQ30" s="685"/>
      <c r="BR30" s="683">
        <v>97.9</v>
      </c>
      <c r="BS30" s="684"/>
      <c r="BT30" s="684"/>
      <c r="BU30" s="684"/>
      <c r="BV30" s="684"/>
      <c r="BW30" s="684"/>
      <c r="BX30" s="620">
        <v>89.5</v>
      </c>
      <c r="BY30" s="684"/>
      <c r="BZ30" s="684"/>
      <c r="CA30" s="684"/>
      <c r="CB30" s="685"/>
      <c r="CD30" s="688"/>
      <c r="CE30" s="689"/>
      <c r="CF30" s="639" t="s">
        <v>291</v>
      </c>
      <c r="CG30" s="640"/>
      <c r="CH30" s="640"/>
      <c r="CI30" s="640"/>
      <c r="CJ30" s="640"/>
      <c r="CK30" s="640"/>
      <c r="CL30" s="640"/>
      <c r="CM30" s="640"/>
      <c r="CN30" s="640"/>
      <c r="CO30" s="640"/>
      <c r="CP30" s="640"/>
      <c r="CQ30" s="641"/>
      <c r="CR30" s="625">
        <v>1532956</v>
      </c>
      <c r="CS30" s="626"/>
      <c r="CT30" s="626"/>
      <c r="CU30" s="626"/>
      <c r="CV30" s="626"/>
      <c r="CW30" s="626"/>
      <c r="CX30" s="626"/>
      <c r="CY30" s="627"/>
      <c r="CZ30" s="659">
        <v>9.8000000000000007</v>
      </c>
      <c r="DA30" s="660"/>
      <c r="DB30" s="660"/>
      <c r="DC30" s="661"/>
      <c r="DD30" s="634">
        <v>1513959</v>
      </c>
      <c r="DE30" s="626"/>
      <c r="DF30" s="626"/>
      <c r="DG30" s="626"/>
      <c r="DH30" s="626"/>
      <c r="DI30" s="626"/>
      <c r="DJ30" s="626"/>
      <c r="DK30" s="627"/>
      <c r="DL30" s="634">
        <v>1268680</v>
      </c>
      <c r="DM30" s="626"/>
      <c r="DN30" s="626"/>
      <c r="DO30" s="626"/>
      <c r="DP30" s="626"/>
      <c r="DQ30" s="626"/>
      <c r="DR30" s="626"/>
      <c r="DS30" s="626"/>
      <c r="DT30" s="626"/>
      <c r="DU30" s="626"/>
      <c r="DV30" s="627"/>
      <c r="DW30" s="630">
        <v>13.3</v>
      </c>
      <c r="DX30" s="655"/>
      <c r="DY30" s="655"/>
      <c r="DZ30" s="655"/>
      <c r="EA30" s="655"/>
      <c r="EB30" s="655"/>
      <c r="EC30" s="656"/>
    </row>
    <row r="31" spans="2:133" ht="11.25" customHeight="1">
      <c r="B31" s="622" t="s">
        <v>292</v>
      </c>
      <c r="C31" s="623"/>
      <c r="D31" s="623"/>
      <c r="E31" s="623"/>
      <c r="F31" s="623"/>
      <c r="G31" s="623"/>
      <c r="H31" s="623"/>
      <c r="I31" s="623"/>
      <c r="J31" s="623"/>
      <c r="K31" s="623"/>
      <c r="L31" s="623"/>
      <c r="M31" s="623"/>
      <c r="N31" s="623"/>
      <c r="O31" s="623"/>
      <c r="P31" s="623"/>
      <c r="Q31" s="624"/>
      <c r="R31" s="625">
        <v>923801</v>
      </c>
      <c r="S31" s="626"/>
      <c r="T31" s="626"/>
      <c r="U31" s="626"/>
      <c r="V31" s="626"/>
      <c r="W31" s="626"/>
      <c r="X31" s="626"/>
      <c r="Y31" s="627"/>
      <c r="Z31" s="628">
        <v>5.7</v>
      </c>
      <c r="AA31" s="628"/>
      <c r="AB31" s="628"/>
      <c r="AC31" s="628"/>
      <c r="AD31" s="629" t="s">
        <v>111</v>
      </c>
      <c r="AE31" s="629"/>
      <c r="AF31" s="629"/>
      <c r="AG31" s="629"/>
      <c r="AH31" s="629"/>
      <c r="AI31" s="629"/>
      <c r="AJ31" s="629"/>
      <c r="AK31" s="629"/>
      <c r="AL31" s="630" t="s">
        <v>111</v>
      </c>
      <c r="AM31" s="631"/>
      <c r="AN31" s="631"/>
      <c r="AO31" s="632"/>
      <c r="AP31" s="673"/>
      <c r="AQ31" s="674"/>
      <c r="AR31" s="674"/>
      <c r="AS31" s="674"/>
      <c r="AT31" s="678"/>
      <c r="AU31" s="183" t="s">
        <v>293</v>
      </c>
      <c r="AV31" s="183"/>
      <c r="AW31" s="183"/>
      <c r="AX31" s="622" t="s">
        <v>294</v>
      </c>
      <c r="AY31" s="623"/>
      <c r="AZ31" s="623"/>
      <c r="BA31" s="623"/>
      <c r="BB31" s="623"/>
      <c r="BC31" s="623"/>
      <c r="BD31" s="623"/>
      <c r="BE31" s="623"/>
      <c r="BF31" s="624"/>
      <c r="BG31" s="680">
        <v>98.3</v>
      </c>
      <c r="BH31" s="657"/>
      <c r="BI31" s="657"/>
      <c r="BJ31" s="657"/>
      <c r="BK31" s="657"/>
      <c r="BL31" s="657"/>
      <c r="BM31" s="631">
        <v>92.7</v>
      </c>
      <c r="BN31" s="681"/>
      <c r="BO31" s="681"/>
      <c r="BP31" s="681"/>
      <c r="BQ31" s="682"/>
      <c r="BR31" s="680">
        <v>98.4</v>
      </c>
      <c r="BS31" s="657"/>
      <c r="BT31" s="657"/>
      <c r="BU31" s="657"/>
      <c r="BV31" s="657"/>
      <c r="BW31" s="657"/>
      <c r="BX31" s="631">
        <v>91.9</v>
      </c>
      <c r="BY31" s="681"/>
      <c r="BZ31" s="681"/>
      <c r="CA31" s="681"/>
      <c r="CB31" s="682"/>
      <c r="CD31" s="688"/>
      <c r="CE31" s="689"/>
      <c r="CF31" s="639" t="s">
        <v>295</v>
      </c>
      <c r="CG31" s="640"/>
      <c r="CH31" s="640"/>
      <c r="CI31" s="640"/>
      <c r="CJ31" s="640"/>
      <c r="CK31" s="640"/>
      <c r="CL31" s="640"/>
      <c r="CM31" s="640"/>
      <c r="CN31" s="640"/>
      <c r="CO31" s="640"/>
      <c r="CP31" s="640"/>
      <c r="CQ31" s="641"/>
      <c r="CR31" s="625">
        <v>180481</v>
      </c>
      <c r="CS31" s="657"/>
      <c r="CT31" s="657"/>
      <c r="CU31" s="657"/>
      <c r="CV31" s="657"/>
      <c r="CW31" s="657"/>
      <c r="CX31" s="657"/>
      <c r="CY31" s="658"/>
      <c r="CZ31" s="659">
        <v>1.2</v>
      </c>
      <c r="DA31" s="660"/>
      <c r="DB31" s="660"/>
      <c r="DC31" s="661"/>
      <c r="DD31" s="634">
        <v>180481</v>
      </c>
      <c r="DE31" s="657"/>
      <c r="DF31" s="657"/>
      <c r="DG31" s="657"/>
      <c r="DH31" s="657"/>
      <c r="DI31" s="657"/>
      <c r="DJ31" s="657"/>
      <c r="DK31" s="658"/>
      <c r="DL31" s="634">
        <v>180481</v>
      </c>
      <c r="DM31" s="657"/>
      <c r="DN31" s="657"/>
      <c r="DO31" s="657"/>
      <c r="DP31" s="657"/>
      <c r="DQ31" s="657"/>
      <c r="DR31" s="657"/>
      <c r="DS31" s="657"/>
      <c r="DT31" s="657"/>
      <c r="DU31" s="657"/>
      <c r="DV31" s="658"/>
      <c r="DW31" s="630">
        <v>1.9</v>
      </c>
      <c r="DX31" s="655"/>
      <c r="DY31" s="655"/>
      <c r="DZ31" s="655"/>
      <c r="EA31" s="655"/>
      <c r="EB31" s="655"/>
      <c r="EC31" s="656"/>
    </row>
    <row r="32" spans="2:133" ht="11.25" customHeight="1">
      <c r="B32" s="622" t="s">
        <v>296</v>
      </c>
      <c r="C32" s="623"/>
      <c r="D32" s="623"/>
      <c r="E32" s="623"/>
      <c r="F32" s="623"/>
      <c r="G32" s="623"/>
      <c r="H32" s="623"/>
      <c r="I32" s="623"/>
      <c r="J32" s="623"/>
      <c r="K32" s="623"/>
      <c r="L32" s="623"/>
      <c r="M32" s="623"/>
      <c r="N32" s="623"/>
      <c r="O32" s="623"/>
      <c r="P32" s="623"/>
      <c r="Q32" s="624"/>
      <c r="R32" s="625">
        <v>178434</v>
      </c>
      <c r="S32" s="626"/>
      <c r="T32" s="626"/>
      <c r="U32" s="626"/>
      <c r="V32" s="626"/>
      <c r="W32" s="626"/>
      <c r="X32" s="626"/>
      <c r="Y32" s="627"/>
      <c r="Z32" s="628">
        <v>1.1000000000000001</v>
      </c>
      <c r="AA32" s="628"/>
      <c r="AB32" s="628"/>
      <c r="AC32" s="628"/>
      <c r="AD32" s="629">
        <v>239</v>
      </c>
      <c r="AE32" s="629"/>
      <c r="AF32" s="629"/>
      <c r="AG32" s="629"/>
      <c r="AH32" s="629"/>
      <c r="AI32" s="629"/>
      <c r="AJ32" s="629"/>
      <c r="AK32" s="629"/>
      <c r="AL32" s="630">
        <v>0</v>
      </c>
      <c r="AM32" s="631"/>
      <c r="AN32" s="631"/>
      <c r="AO32" s="632"/>
      <c r="AP32" s="675"/>
      <c r="AQ32" s="676"/>
      <c r="AR32" s="676"/>
      <c r="AS32" s="676"/>
      <c r="AT32" s="679"/>
      <c r="AU32" s="185"/>
      <c r="AV32" s="185"/>
      <c r="AW32" s="185"/>
      <c r="AX32" s="668" t="s">
        <v>297</v>
      </c>
      <c r="AY32" s="669"/>
      <c r="AZ32" s="669"/>
      <c r="BA32" s="669"/>
      <c r="BB32" s="669"/>
      <c r="BC32" s="669"/>
      <c r="BD32" s="669"/>
      <c r="BE32" s="669"/>
      <c r="BF32" s="670"/>
      <c r="BG32" s="692">
        <v>97.7</v>
      </c>
      <c r="BH32" s="693"/>
      <c r="BI32" s="693"/>
      <c r="BJ32" s="693"/>
      <c r="BK32" s="693"/>
      <c r="BL32" s="693"/>
      <c r="BM32" s="694">
        <v>87.4</v>
      </c>
      <c r="BN32" s="693"/>
      <c r="BO32" s="693"/>
      <c r="BP32" s="693"/>
      <c r="BQ32" s="695"/>
      <c r="BR32" s="692">
        <v>96.8</v>
      </c>
      <c r="BS32" s="693"/>
      <c r="BT32" s="693"/>
      <c r="BU32" s="693"/>
      <c r="BV32" s="693"/>
      <c r="BW32" s="693"/>
      <c r="BX32" s="694">
        <v>84.9</v>
      </c>
      <c r="BY32" s="693"/>
      <c r="BZ32" s="693"/>
      <c r="CA32" s="693"/>
      <c r="CB32" s="695"/>
      <c r="CD32" s="690"/>
      <c r="CE32" s="691"/>
      <c r="CF32" s="639" t="s">
        <v>298</v>
      </c>
      <c r="CG32" s="640"/>
      <c r="CH32" s="640"/>
      <c r="CI32" s="640"/>
      <c r="CJ32" s="640"/>
      <c r="CK32" s="640"/>
      <c r="CL32" s="640"/>
      <c r="CM32" s="640"/>
      <c r="CN32" s="640"/>
      <c r="CO32" s="640"/>
      <c r="CP32" s="640"/>
      <c r="CQ32" s="641"/>
      <c r="CR32" s="625" t="s">
        <v>111</v>
      </c>
      <c r="CS32" s="626"/>
      <c r="CT32" s="626"/>
      <c r="CU32" s="626"/>
      <c r="CV32" s="626"/>
      <c r="CW32" s="626"/>
      <c r="CX32" s="626"/>
      <c r="CY32" s="627"/>
      <c r="CZ32" s="659" t="s">
        <v>111</v>
      </c>
      <c r="DA32" s="660"/>
      <c r="DB32" s="660"/>
      <c r="DC32" s="661"/>
      <c r="DD32" s="634" t="s">
        <v>111</v>
      </c>
      <c r="DE32" s="626"/>
      <c r="DF32" s="626"/>
      <c r="DG32" s="626"/>
      <c r="DH32" s="626"/>
      <c r="DI32" s="626"/>
      <c r="DJ32" s="626"/>
      <c r="DK32" s="627"/>
      <c r="DL32" s="634" t="s">
        <v>111</v>
      </c>
      <c r="DM32" s="626"/>
      <c r="DN32" s="626"/>
      <c r="DO32" s="626"/>
      <c r="DP32" s="626"/>
      <c r="DQ32" s="626"/>
      <c r="DR32" s="626"/>
      <c r="DS32" s="626"/>
      <c r="DT32" s="626"/>
      <c r="DU32" s="626"/>
      <c r="DV32" s="627"/>
      <c r="DW32" s="630" t="s">
        <v>111</v>
      </c>
      <c r="DX32" s="655"/>
      <c r="DY32" s="655"/>
      <c r="DZ32" s="655"/>
      <c r="EA32" s="655"/>
      <c r="EB32" s="655"/>
      <c r="EC32" s="656"/>
    </row>
    <row r="33" spans="2:133" ht="11.25" customHeight="1">
      <c r="B33" s="622" t="s">
        <v>299</v>
      </c>
      <c r="C33" s="623"/>
      <c r="D33" s="623"/>
      <c r="E33" s="623"/>
      <c r="F33" s="623"/>
      <c r="G33" s="623"/>
      <c r="H33" s="623"/>
      <c r="I33" s="623"/>
      <c r="J33" s="623"/>
      <c r="K33" s="623"/>
      <c r="L33" s="623"/>
      <c r="M33" s="623"/>
      <c r="N33" s="623"/>
      <c r="O33" s="623"/>
      <c r="P33" s="623"/>
      <c r="Q33" s="624"/>
      <c r="R33" s="625">
        <v>1679800</v>
      </c>
      <c r="S33" s="626"/>
      <c r="T33" s="626"/>
      <c r="U33" s="626"/>
      <c r="V33" s="626"/>
      <c r="W33" s="626"/>
      <c r="X33" s="626"/>
      <c r="Y33" s="627"/>
      <c r="Z33" s="628">
        <v>10.3</v>
      </c>
      <c r="AA33" s="628"/>
      <c r="AB33" s="628"/>
      <c r="AC33" s="628"/>
      <c r="AD33" s="629" t="s">
        <v>111</v>
      </c>
      <c r="AE33" s="629"/>
      <c r="AF33" s="629"/>
      <c r="AG33" s="629"/>
      <c r="AH33" s="629"/>
      <c r="AI33" s="629"/>
      <c r="AJ33" s="629"/>
      <c r="AK33" s="629"/>
      <c r="AL33" s="630" t="s">
        <v>111</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300</v>
      </c>
      <c r="CE33" s="640"/>
      <c r="CF33" s="640"/>
      <c r="CG33" s="640"/>
      <c r="CH33" s="640"/>
      <c r="CI33" s="640"/>
      <c r="CJ33" s="640"/>
      <c r="CK33" s="640"/>
      <c r="CL33" s="640"/>
      <c r="CM33" s="640"/>
      <c r="CN33" s="640"/>
      <c r="CO33" s="640"/>
      <c r="CP33" s="640"/>
      <c r="CQ33" s="641"/>
      <c r="CR33" s="625">
        <v>6129686</v>
      </c>
      <c r="CS33" s="657"/>
      <c r="CT33" s="657"/>
      <c r="CU33" s="657"/>
      <c r="CV33" s="657"/>
      <c r="CW33" s="657"/>
      <c r="CX33" s="657"/>
      <c r="CY33" s="658"/>
      <c r="CZ33" s="659">
        <v>39.4</v>
      </c>
      <c r="DA33" s="660"/>
      <c r="DB33" s="660"/>
      <c r="DC33" s="661"/>
      <c r="DD33" s="634">
        <v>5098535</v>
      </c>
      <c r="DE33" s="657"/>
      <c r="DF33" s="657"/>
      <c r="DG33" s="657"/>
      <c r="DH33" s="657"/>
      <c r="DI33" s="657"/>
      <c r="DJ33" s="657"/>
      <c r="DK33" s="658"/>
      <c r="DL33" s="634">
        <v>4107117</v>
      </c>
      <c r="DM33" s="657"/>
      <c r="DN33" s="657"/>
      <c r="DO33" s="657"/>
      <c r="DP33" s="657"/>
      <c r="DQ33" s="657"/>
      <c r="DR33" s="657"/>
      <c r="DS33" s="657"/>
      <c r="DT33" s="657"/>
      <c r="DU33" s="657"/>
      <c r="DV33" s="658"/>
      <c r="DW33" s="630">
        <v>42.9</v>
      </c>
      <c r="DX33" s="655"/>
      <c r="DY33" s="655"/>
      <c r="DZ33" s="655"/>
      <c r="EA33" s="655"/>
      <c r="EB33" s="655"/>
      <c r="EC33" s="656"/>
    </row>
    <row r="34" spans="2:133" ht="11.25" customHeight="1">
      <c r="B34" s="622" t="s">
        <v>301</v>
      </c>
      <c r="C34" s="623"/>
      <c r="D34" s="623"/>
      <c r="E34" s="623"/>
      <c r="F34" s="623"/>
      <c r="G34" s="623"/>
      <c r="H34" s="623"/>
      <c r="I34" s="623"/>
      <c r="J34" s="623"/>
      <c r="K34" s="623"/>
      <c r="L34" s="623"/>
      <c r="M34" s="623"/>
      <c r="N34" s="623"/>
      <c r="O34" s="623"/>
      <c r="P34" s="623"/>
      <c r="Q34" s="624"/>
      <c r="R34" s="625" t="s">
        <v>111</v>
      </c>
      <c r="S34" s="626"/>
      <c r="T34" s="626"/>
      <c r="U34" s="626"/>
      <c r="V34" s="626"/>
      <c r="W34" s="626"/>
      <c r="X34" s="626"/>
      <c r="Y34" s="627"/>
      <c r="Z34" s="628" t="s">
        <v>111</v>
      </c>
      <c r="AA34" s="628"/>
      <c r="AB34" s="628"/>
      <c r="AC34" s="628"/>
      <c r="AD34" s="629" t="s">
        <v>111</v>
      </c>
      <c r="AE34" s="629"/>
      <c r="AF34" s="629"/>
      <c r="AG34" s="629"/>
      <c r="AH34" s="629"/>
      <c r="AI34" s="629"/>
      <c r="AJ34" s="629"/>
      <c r="AK34" s="629"/>
      <c r="AL34" s="630" t="s">
        <v>111</v>
      </c>
      <c r="AM34" s="631"/>
      <c r="AN34" s="631"/>
      <c r="AO34" s="632"/>
      <c r="AP34" s="188"/>
      <c r="AQ34" s="604" t="s">
        <v>302</v>
      </c>
      <c r="AR34" s="605"/>
      <c r="AS34" s="605"/>
      <c r="AT34" s="605"/>
      <c r="AU34" s="605"/>
      <c r="AV34" s="605"/>
      <c r="AW34" s="605"/>
      <c r="AX34" s="605"/>
      <c r="AY34" s="605"/>
      <c r="AZ34" s="605"/>
      <c r="BA34" s="605"/>
      <c r="BB34" s="605"/>
      <c r="BC34" s="605"/>
      <c r="BD34" s="605"/>
      <c r="BE34" s="605"/>
      <c r="BF34" s="606"/>
      <c r="BG34" s="604" t="s">
        <v>303</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304</v>
      </c>
      <c r="CE34" s="640"/>
      <c r="CF34" s="640"/>
      <c r="CG34" s="640"/>
      <c r="CH34" s="640"/>
      <c r="CI34" s="640"/>
      <c r="CJ34" s="640"/>
      <c r="CK34" s="640"/>
      <c r="CL34" s="640"/>
      <c r="CM34" s="640"/>
      <c r="CN34" s="640"/>
      <c r="CO34" s="640"/>
      <c r="CP34" s="640"/>
      <c r="CQ34" s="641"/>
      <c r="CR34" s="625">
        <v>1717981</v>
      </c>
      <c r="CS34" s="626"/>
      <c r="CT34" s="626"/>
      <c r="CU34" s="626"/>
      <c r="CV34" s="626"/>
      <c r="CW34" s="626"/>
      <c r="CX34" s="626"/>
      <c r="CY34" s="627"/>
      <c r="CZ34" s="659">
        <v>11</v>
      </c>
      <c r="DA34" s="660"/>
      <c r="DB34" s="660"/>
      <c r="DC34" s="661"/>
      <c r="DD34" s="634">
        <v>1350148</v>
      </c>
      <c r="DE34" s="626"/>
      <c r="DF34" s="626"/>
      <c r="DG34" s="626"/>
      <c r="DH34" s="626"/>
      <c r="DI34" s="626"/>
      <c r="DJ34" s="626"/>
      <c r="DK34" s="627"/>
      <c r="DL34" s="634">
        <v>1120595</v>
      </c>
      <c r="DM34" s="626"/>
      <c r="DN34" s="626"/>
      <c r="DO34" s="626"/>
      <c r="DP34" s="626"/>
      <c r="DQ34" s="626"/>
      <c r="DR34" s="626"/>
      <c r="DS34" s="626"/>
      <c r="DT34" s="626"/>
      <c r="DU34" s="626"/>
      <c r="DV34" s="627"/>
      <c r="DW34" s="630">
        <v>11.7</v>
      </c>
      <c r="DX34" s="655"/>
      <c r="DY34" s="655"/>
      <c r="DZ34" s="655"/>
      <c r="EA34" s="655"/>
      <c r="EB34" s="655"/>
      <c r="EC34" s="656"/>
    </row>
    <row r="35" spans="2:133" ht="11.25" customHeight="1">
      <c r="B35" s="622" t="s">
        <v>305</v>
      </c>
      <c r="C35" s="623"/>
      <c r="D35" s="623"/>
      <c r="E35" s="623"/>
      <c r="F35" s="623"/>
      <c r="G35" s="623"/>
      <c r="H35" s="623"/>
      <c r="I35" s="623"/>
      <c r="J35" s="623"/>
      <c r="K35" s="623"/>
      <c r="L35" s="623"/>
      <c r="M35" s="623"/>
      <c r="N35" s="623"/>
      <c r="O35" s="623"/>
      <c r="P35" s="623"/>
      <c r="Q35" s="624"/>
      <c r="R35" s="625">
        <v>405700</v>
      </c>
      <c r="S35" s="626"/>
      <c r="T35" s="626"/>
      <c r="U35" s="626"/>
      <c r="V35" s="626"/>
      <c r="W35" s="626"/>
      <c r="X35" s="626"/>
      <c r="Y35" s="627"/>
      <c r="Z35" s="628">
        <v>2.5</v>
      </c>
      <c r="AA35" s="628"/>
      <c r="AB35" s="628"/>
      <c r="AC35" s="628"/>
      <c r="AD35" s="629" t="s">
        <v>111</v>
      </c>
      <c r="AE35" s="629"/>
      <c r="AF35" s="629"/>
      <c r="AG35" s="629"/>
      <c r="AH35" s="629"/>
      <c r="AI35" s="629"/>
      <c r="AJ35" s="629"/>
      <c r="AK35" s="629"/>
      <c r="AL35" s="630" t="s">
        <v>111</v>
      </c>
      <c r="AM35" s="631"/>
      <c r="AN35" s="631"/>
      <c r="AO35" s="632"/>
      <c r="AP35" s="188"/>
      <c r="AQ35" s="636" t="s">
        <v>306</v>
      </c>
      <c r="AR35" s="637"/>
      <c r="AS35" s="637"/>
      <c r="AT35" s="637"/>
      <c r="AU35" s="637"/>
      <c r="AV35" s="637"/>
      <c r="AW35" s="637"/>
      <c r="AX35" s="637"/>
      <c r="AY35" s="638"/>
      <c r="AZ35" s="614">
        <v>2001462</v>
      </c>
      <c r="BA35" s="615"/>
      <c r="BB35" s="615"/>
      <c r="BC35" s="615"/>
      <c r="BD35" s="615"/>
      <c r="BE35" s="615"/>
      <c r="BF35" s="696"/>
      <c r="BG35" s="636" t="s">
        <v>307</v>
      </c>
      <c r="BH35" s="637"/>
      <c r="BI35" s="637"/>
      <c r="BJ35" s="637"/>
      <c r="BK35" s="637"/>
      <c r="BL35" s="637"/>
      <c r="BM35" s="637"/>
      <c r="BN35" s="637"/>
      <c r="BO35" s="637"/>
      <c r="BP35" s="637"/>
      <c r="BQ35" s="637"/>
      <c r="BR35" s="637"/>
      <c r="BS35" s="637"/>
      <c r="BT35" s="637"/>
      <c r="BU35" s="638"/>
      <c r="BV35" s="614">
        <v>328345</v>
      </c>
      <c r="BW35" s="615"/>
      <c r="BX35" s="615"/>
      <c r="BY35" s="615"/>
      <c r="BZ35" s="615"/>
      <c r="CA35" s="615"/>
      <c r="CB35" s="696"/>
      <c r="CD35" s="639" t="s">
        <v>308</v>
      </c>
      <c r="CE35" s="640"/>
      <c r="CF35" s="640"/>
      <c r="CG35" s="640"/>
      <c r="CH35" s="640"/>
      <c r="CI35" s="640"/>
      <c r="CJ35" s="640"/>
      <c r="CK35" s="640"/>
      <c r="CL35" s="640"/>
      <c r="CM35" s="640"/>
      <c r="CN35" s="640"/>
      <c r="CO35" s="640"/>
      <c r="CP35" s="640"/>
      <c r="CQ35" s="641"/>
      <c r="CR35" s="625">
        <v>484366</v>
      </c>
      <c r="CS35" s="657"/>
      <c r="CT35" s="657"/>
      <c r="CU35" s="657"/>
      <c r="CV35" s="657"/>
      <c r="CW35" s="657"/>
      <c r="CX35" s="657"/>
      <c r="CY35" s="658"/>
      <c r="CZ35" s="659">
        <v>3.1</v>
      </c>
      <c r="DA35" s="660"/>
      <c r="DB35" s="660"/>
      <c r="DC35" s="661"/>
      <c r="DD35" s="634">
        <v>470659</v>
      </c>
      <c r="DE35" s="657"/>
      <c r="DF35" s="657"/>
      <c r="DG35" s="657"/>
      <c r="DH35" s="657"/>
      <c r="DI35" s="657"/>
      <c r="DJ35" s="657"/>
      <c r="DK35" s="658"/>
      <c r="DL35" s="634">
        <v>224503</v>
      </c>
      <c r="DM35" s="657"/>
      <c r="DN35" s="657"/>
      <c r="DO35" s="657"/>
      <c r="DP35" s="657"/>
      <c r="DQ35" s="657"/>
      <c r="DR35" s="657"/>
      <c r="DS35" s="657"/>
      <c r="DT35" s="657"/>
      <c r="DU35" s="657"/>
      <c r="DV35" s="658"/>
      <c r="DW35" s="630">
        <v>2.2999999999999998</v>
      </c>
      <c r="DX35" s="655"/>
      <c r="DY35" s="655"/>
      <c r="DZ35" s="655"/>
      <c r="EA35" s="655"/>
      <c r="EB35" s="655"/>
      <c r="EC35" s="656"/>
    </row>
    <row r="36" spans="2:133" ht="11.25" customHeight="1">
      <c r="B36" s="668" t="s">
        <v>309</v>
      </c>
      <c r="C36" s="669"/>
      <c r="D36" s="669"/>
      <c r="E36" s="669"/>
      <c r="F36" s="669"/>
      <c r="G36" s="669"/>
      <c r="H36" s="669"/>
      <c r="I36" s="669"/>
      <c r="J36" s="669"/>
      <c r="K36" s="669"/>
      <c r="L36" s="669"/>
      <c r="M36" s="669"/>
      <c r="N36" s="669"/>
      <c r="O36" s="669"/>
      <c r="P36" s="669"/>
      <c r="Q36" s="670"/>
      <c r="R36" s="697">
        <v>16285713</v>
      </c>
      <c r="S36" s="698"/>
      <c r="T36" s="698"/>
      <c r="U36" s="698"/>
      <c r="V36" s="698"/>
      <c r="W36" s="698"/>
      <c r="X36" s="698"/>
      <c r="Y36" s="699"/>
      <c r="Z36" s="700">
        <v>100</v>
      </c>
      <c r="AA36" s="700"/>
      <c r="AB36" s="700"/>
      <c r="AC36" s="700"/>
      <c r="AD36" s="701">
        <v>9165858</v>
      </c>
      <c r="AE36" s="701"/>
      <c r="AF36" s="701"/>
      <c r="AG36" s="701"/>
      <c r="AH36" s="701"/>
      <c r="AI36" s="701"/>
      <c r="AJ36" s="701"/>
      <c r="AK36" s="701"/>
      <c r="AL36" s="702">
        <v>100</v>
      </c>
      <c r="AM36" s="694"/>
      <c r="AN36" s="694"/>
      <c r="AO36" s="703"/>
      <c r="AQ36" s="704" t="s">
        <v>310</v>
      </c>
      <c r="AR36" s="705"/>
      <c r="AS36" s="705"/>
      <c r="AT36" s="705"/>
      <c r="AU36" s="705"/>
      <c r="AV36" s="705"/>
      <c r="AW36" s="705"/>
      <c r="AX36" s="705"/>
      <c r="AY36" s="706"/>
      <c r="AZ36" s="625">
        <v>611086</v>
      </c>
      <c r="BA36" s="626"/>
      <c r="BB36" s="626"/>
      <c r="BC36" s="626"/>
      <c r="BD36" s="657"/>
      <c r="BE36" s="657"/>
      <c r="BF36" s="682"/>
      <c r="BG36" s="639" t="s">
        <v>311</v>
      </c>
      <c r="BH36" s="640"/>
      <c r="BI36" s="640"/>
      <c r="BJ36" s="640"/>
      <c r="BK36" s="640"/>
      <c r="BL36" s="640"/>
      <c r="BM36" s="640"/>
      <c r="BN36" s="640"/>
      <c r="BO36" s="640"/>
      <c r="BP36" s="640"/>
      <c r="BQ36" s="640"/>
      <c r="BR36" s="640"/>
      <c r="BS36" s="640"/>
      <c r="BT36" s="640"/>
      <c r="BU36" s="641"/>
      <c r="BV36" s="625">
        <v>264228</v>
      </c>
      <c r="BW36" s="626"/>
      <c r="BX36" s="626"/>
      <c r="BY36" s="626"/>
      <c r="BZ36" s="626"/>
      <c r="CA36" s="626"/>
      <c r="CB36" s="635"/>
      <c r="CD36" s="639" t="s">
        <v>312</v>
      </c>
      <c r="CE36" s="640"/>
      <c r="CF36" s="640"/>
      <c r="CG36" s="640"/>
      <c r="CH36" s="640"/>
      <c r="CI36" s="640"/>
      <c r="CJ36" s="640"/>
      <c r="CK36" s="640"/>
      <c r="CL36" s="640"/>
      <c r="CM36" s="640"/>
      <c r="CN36" s="640"/>
      <c r="CO36" s="640"/>
      <c r="CP36" s="640"/>
      <c r="CQ36" s="641"/>
      <c r="CR36" s="625">
        <v>1637920</v>
      </c>
      <c r="CS36" s="626"/>
      <c r="CT36" s="626"/>
      <c r="CU36" s="626"/>
      <c r="CV36" s="626"/>
      <c r="CW36" s="626"/>
      <c r="CX36" s="626"/>
      <c r="CY36" s="627"/>
      <c r="CZ36" s="659">
        <v>10.5</v>
      </c>
      <c r="DA36" s="660"/>
      <c r="DB36" s="660"/>
      <c r="DC36" s="661"/>
      <c r="DD36" s="634">
        <v>1356170</v>
      </c>
      <c r="DE36" s="626"/>
      <c r="DF36" s="626"/>
      <c r="DG36" s="626"/>
      <c r="DH36" s="626"/>
      <c r="DI36" s="626"/>
      <c r="DJ36" s="626"/>
      <c r="DK36" s="627"/>
      <c r="DL36" s="634">
        <v>1214549</v>
      </c>
      <c r="DM36" s="626"/>
      <c r="DN36" s="626"/>
      <c r="DO36" s="626"/>
      <c r="DP36" s="626"/>
      <c r="DQ36" s="626"/>
      <c r="DR36" s="626"/>
      <c r="DS36" s="626"/>
      <c r="DT36" s="626"/>
      <c r="DU36" s="626"/>
      <c r="DV36" s="627"/>
      <c r="DW36" s="630">
        <v>12.7</v>
      </c>
      <c r="DX36" s="655"/>
      <c r="DY36" s="655"/>
      <c r="DZ36" s="655"/>
      <c r="EA36" s="655"/>
      <c r="EB36" s="655"/>
      <c r="EC36" s="656"/>
    </row>
    <row r="37" spans="2:133" ht="11.25" customHeight="1">
      <c r="AQ37" s="704" t="s">
        <v>313</v>
      </c>
      <c r="AR37" s="705"/>
      <c r="AS37" s="705"/>
      <c r="AT37" s="705"/>
      <c r="AU37" s="705"/>
      <c r="AV37" s="705"/>
      <c r="AW37" s="705"/>
      <c r="AX37" s="705"/>
      <c r="AY37" s="706"/>
      <c r="AZ37" s="625">
        <v>22576</v>
      </c>
      <c r="BA37" s="626"/>
      <c r="BB37" s="626"/>
      <c r="BC37" s="626"/>
      <c r="BD37" s="657"/>
      <c r="BE37" s="657"/>
      <c r="BF37" s="682"/>
      <c r="BG37" s="639" t="s">
        <v>314</v>
      </c>
      <c r="BH37" s="640"/>
      <c r="BI37" s="640"/>
      <c r="BJ37" s="640"/>
      <c r="BK37" s="640"/>
      <c r="BL37" s="640"/>
      <c r="BM37" s="640"/>
      <c r="BN37" s="640"/>
      <c r="BO37" s="640"/>
      <c r="BP37" s="640"/>
      <c r="BQ37" s="640"/>
      <c r="BR37" s="640"/>
      <c r="BS37" s="640"/>
      <c r="BT37" s="640"/>
      <c r="BU37" s="641"/>
      <c r="BV37" s="625">
        <v>4603</v>
      </c>
      <c r="BW37" s="626"/>
      <c r="BX37" s="626"/>
      <c r="BY37" s="626"/>
      <c r="BZ37" s="626"/>
      <c r="CA37" s="626"/>
      <c r="CB37" s="635"/>
      <c r="CD37" s="639" t="s">
        <v>315</v>
      </c>
      <c r="CE37" s="640"/>
      <c r="CF37" s="640"/>
      <c r="CG37" s="640"/>
      <c r="CH37" s="640"/>
      <c r="CI37" s="640"/>
      <c r="CJ37" s="640"/>
      <c r="CK37" s="640"/>
      <c r="CL37" s="640"/>
      <c r="CM37" s="640"/>
      <c r="CN37" s="640"/>
      <c r="CO37" s="640"/>
      <c r="CP37" s="640"/>
      <c r="CQ37" s="641"/>
      <c r="CR37" s="625">
        <v>895768</v>
      </c>
      <c r="CS37" s="657"/>
      <c r="CT37" s="657"/>
      <c r="CU37" s="657"/>
      <c r="CV37" s="657"/>
      <c r="CW37" s="657"/>
      <c r="CX37" s="657"/>
      <c r="CY37" s="658"/>
      <c r="CZ37" s="659">
        <v>5.8</v>
      </c>
      <c r="DA37" s="660"/>
      <c r="DB37" s="660"/>
      <c r="DC37" s="661"/>
      <c r="DD37" s="634">
        <v>895768</v>
      </c>
      <c r="DE37" s="657"/>
      <c r="DF37" s="657"/>
      <c r="DG37" s="657"/>
      <c r="DH37" s="657"/>
      <c r="DI37" s="657"/>
      <c r="DJ37" s="657"/>
      <c r="DK37" s="658"/>
      <c r="DL37" s="634">
        <v>895768</v>
      </c>
      <c r="DM37" s="657"/>
      <c r="DN37" s="657"/>
      <c r="DO37" s="657"/>
      <c r="DP37" s="657"/>
      <c r="DQ37" s="657"/>
      <c r="DR37" s="657"/>
      <c r="DS37" s="657"/>
      <c r="DT37" s="657"/>
      <c r="DU37" s="657"/>
      <c r="DV37" s="658"/>
      <c r="DW37" s="630">
        <v>9.4</v>
      </c>
      <c r="DX37" s="655"/>
      <c r="DY37" s="655"/>
      <c r="DZ37" s="655"/>
      <c r="EA37" s="655"/>
      <c r="EB37" s="655"/>
      <c r="EC37" s="656"/>
    </row>
    <row r="38" spans="2:133" ht="11.25" customHeight="1">
      <c r="AQ38" s="704" t="s">
        <v>316</v>
      </c>
      <c r="AR38" s="705"/>
      <c r="AS38" s="705"/>
      <c r="AT38" s="705"/>
      <c r="AU38" s="705"/>
      <c r="AV38" s="705"/>
      <c r="AW38" s="705"/>
      <c r="AX38" s="705"/>
      <c r="AY38" s="706"/>
      <c r="AZ38" s="625" t="s">
        <v>317</v>
      </c>
      <c r="BA38" s="626"/>
      <c r="BB38" s="626"/>
      <c r="BC38" s="626"/>
      <c r="BD38" s="657"/>
      <c r="BE38" s="657"/>
      <c r="BF38" s="682"/>
      <c r="BG38" s="639" t="s">
        <v>318</v>
      </c>
      <c r="BH38" s="640"/>
      <c r="BI38" s="640"/>
      <c r="BJ38" s="640"/>
      <c r="BK38" s="640"/>
      <c r="BL38" s="640"/>
      <c r="BM38" s="640"/>
      <c r="BN38" s="640"/>
      <c r="BO38" s="640"/>
      <c r="BP38" s="640"/>
      <c r="BQ38" s="640"/>
      <c r="BR38" s="640"/>
      <c r="BS38" s="640"/>
      <c r="BT38" s="640"/>
      <c r="BU38" s="641"/>
      <c r="BV38" s="625">
        <v>7514</v>
      </c>
      <c r="BW38" s="626"/>
      <c r="BX38" s="626"/>
      <c r="BY38" s="626"/>
      <c r="BZ38" s="626"/>
      <c r="CA38" s="626"/>
      <c r="CB38" s="635"/>
      <c r="CD38" s="639" t="s">
        <v>319</v>
      </c>
      <c r="CE38" s="640"/>
      <c r="CF38" s="640"/>
      <c r="CG38" s="640"/>
      <c r="CH38" s="640"/>
      <c r="CI38" s="640"/>
      <c r="CJ38" s="640"/>
      <c r="CK38" s="640"/>
      <c r="CL38" s="640"/>
      <c r="CM38" s="640"/>
      <c r="CN38" s="640"/>
      <c r="CO38" s="640"/>
      <c r="CP38" s="640"/>
      <c r="CQ38" s="641"/>
      <c r="CR38" s="625">
        <v>1978886</v>
      </c>
      <c r="CS38" s="626"/>
      <c r="CT38" s="626"/>
      <c r="CU38" s="626"/>
      <c r="CV38" s="626"/>
      <c r="CW38" s="626"/>
      <c r="CX38" s="626"/>
      <c r="CY38" s="627"/>
      <c r="CZ38" s="659">
        <v>12.7</v>
      </c>
      <c r="DA38" s="660"/>
      <c r="DB38" s="660"/>
      <c r="DC38" s="661"/>
      <c r="DD38" s="634">
        <v>1736512</v>
      </c>
      <c r="DE38" s="626"/>
      <c r="DF38" s="626"/>
      <c r="DG38" s="626"/>
      <c r="DH38" s="626"/>
      <c r="DI38" s="626"/>
      <c r="DJ38" s="626"/>
      <c r="DK38" s="627"/>
      <c r="DL38" s="634">
        <v>1543220</v>
      </c>
      <c r="DM38" s="626"/>
      <c r="DN38" s="626"/>
      <c r="DO38" s="626"/>
      <c r="DP38" s="626"/>
      <c r="DQ38" s="626"/>
      <c r="DR38" s="626"/>
      <c r="DS38" s="626"/>
      <c r="DT38" s="626"/>
      <c r="DU38" s="626"/>
      <c r="DV38" s="627"/>
      <c r="DW38" s="630">
        <v>16.100000000000001</v>
      </c>
      <c r="DX38" s="655"/>
      <c r="DY38" s="655"/>
      <c r="DZ38" s="655"/>
      <c r="EA38" s="655"/>
      <c r="EB38" s="655"/>
      <c r="EC38" s="656"/>
    </row>
    <row r="39" spans="2:133" ht="11.25" customHeight="1">
      <c r="AQ39" s="704" t="s">
        <v>320</v>
      </c>
      <c r="AR39" s="705"/>
      <c r="AS39" s="705"/>
      <c r="AT39" s="705"/>
      <c r="AU39" s="705"/>
      <c r="AV39" s="705"/>
      <c r="AW39" s="705"/>
      <c r="AX39" s="705"/>
      <c r="AY39" s="706"/>
      <c r="AZ39" s="625" t="s">
        <v>317</v>
      </c>
      <c r="BA39" s="626"/>
      <c r="BB39" s="626"/>
      <c r="BC39" s="626"/>
      <c r="BD39" s="657"/>
      <c r="BE39" s="657"/>
      <c r="BF39" s="682"/>
      <c r="BG39" s="710" t="s">
        <v>321</v>
      </c>
      <c r="BH39" s="711"/>
      <c r="BI39" s="711"/>
      <c r="BJ39" s="711"/>
      <c r="BK39" s="711"/>
      <c r="BL39" s="189"/>
      <c r="BM39" s="640" t="s">
        <v>322</v>
      </c>
      <c r="BN39" s="640"/>
      <c r="BO39" s="640"/>
      <c r="BP39" s="640"/>
      <c r="BQ39" s="640"/>
      <c r="BR39" s="640"/>
      <c r="BS39" s="640"/>
      <c r="BT39" s="640"/>
      <c r="BU39" s="641"/>
      <c r="BV39" s="625">
        <v>78</v>
      </c>
      <c r="BW39" s="626"/>
      <c r="BX39" s="626"/>
      <c r="BY39" s="626"/>
      <c r="BZ39" s="626"/>
      <c r="CA39" s="626"/>
      <c r="CB39" s="635"/>
      <c r="CD39" s="639" t="s">
        <v>323</v>
      </c>
      <c r="CE39" s="640"/>
      <c r="CF39" s="640"/>
      <c r="CG39" s="640"/>
      <c r="CH39" s="640"/>
      <c r="CI39" s="640"/>
      <c r="CJ39" s="640"/>
      <c r="CK39" s="640"/>
      <c r="CL39" s="640"/>
      <c r="CM39" s="640"/>
      <c r="CN39" s="640"/>
      <c r="CO39" s="640"/>
      <c r="CP39" s="640"/>
      <c r="CQ39" s="641"/>
      <c r="CR39" s="625">
        <v>198283</v>
      </c>
      <c r="CS39" s="657"/>
      <c r="CT39" s="657"/>
      <c r="CU39" s="657"/>
      <c r="CV39" s="657"/>
      <c r="CW39" s="657"/>
      <c r="CX39" s="657"/>
      <c r="CY39" s="658"/>
      <c r="CZ39" s="659">
        <v>1.3</v>
      </c>
      <c r="DA39" s="660"/>
      <c r="DB39" s="660"/>
      <c r="DC39" s="661"/>
      <c r="DD39" s="634">
        <v>180796</v>
      </c>
      <c r="DE39" s="657"/>
      <c r="DF39" s="657"/>
      <c r="DG39" s="657"/>
      <c r="DH39" s="657"/>
      <c r="DI39" s="657"/>
      <c r="DJ39" s="657"/>
      <c r="DK39" s="658"/>
      <c r="DL39" s="634" t="s">
        <v>317</v>
      </c>
      <c r="DM39" s="657"/>
      <c r="DN39" s="657"/>
      <c r="DO39" s="657"/>
      <c r="DP39" s="657"/>
      <c r="DQ39" s="657"/>
      <c r="DR39" s="657"/>
      <c r="DS39" s="657"/>
      <c r="DT39" s="657"/>
      <c r="DU39" s="657"/>
      <c r="DV39" s="658"/>
      <c r="DW39" s="630" t="s">
        <v>317</v>
      </c>
      <c r="DX39" s="655"/>
      <c r="DY39" s="655"/>
      <c r="DZ39" s="655"/>
      <c r="EA39" s="655"/>
      <c r="EB39" s="655"/>
      <c r="EC39" s="656"/>
    </row>
    <row r="40" spans="2:133" ht="11.25" customHeight="1">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324</v>
      </c>
      <c r="AR40" s="705"/>
      <c r="AS40" s="705"/>
      <c r="AT40" s="705"/>
      <c r="AU40" s="705"/>
      <c r="AV40" s="705"/>
      <c r="AW40" s="705"/>
      <c r="AX40" s="705"/>
      <c r="AY40" s="706"/>
      <c r="AZ40" s="625">
        <v>334007</v>
      </c>
      <c r="BA40" s="626"/>
      <c r="BB40" s="626"/>
      <c r="BC40" s="626"/>
      <c r="BD40" s="657"/>
      <c r="BE40" s="657"/>
      <c r="BF40" s="682"/>
      <c r="BG40" s="710"/>
      <c r="BH40" s="711"/>
      <c r="BI40" s="711"/>
      <c r="BJ40" s="711"/>
      <c r="BK40" s="711"/>
      <c r="BL40" s="189"/>
      <c r="BM40" s="640" t="s">
        <v>325</v>
      </c>
      <c r="BN40" s="640"/>
      <c r="BO40" s="640"/>
      <c r="BP40" s="640"/>
      <c r="BQ40" s="640"/>
      <c r="BR40" s="640"/>
      <c r="BS40" s="640"/>
      <c r="BT40" s="640"/>
      <c r="BU40" s="641"/>
      <c r="BV40" s="625">
        <v>126</v>
      </c>
      <c r="BW40" s="626"/>
      <c r="BX40" s="626"/>
      <c r="BY40" s="626"/>
      <c r="BZ40" s="626"/>
      <c r="CA40" s="626"/>
      <c r="CB40" s="635"/>
      <c r="CD40" s="639" t="s">
        <v>326</v>
      </c>
      <c r="CE40" s="640"/>
      <c r="CF40" s="640"/>
      <c r="CG40" s="640"/>
      <c r="CH40" s="640"/>
      <c r="CI40" s="640"/>
      <c r="CJ40" s="640"/>
      <c r="CK40" s="640"/>
      <c r="CL40" s="640"/>
      <c r="CM40" s="640"/>
      <c r="CN40" s="640"/>
      <c r="CO40" s="640"/>
      <c r="CP40" s="640"/>
      <c r="CQ40" s="641"/>
      <c r="CR40" s="625">
        <v>112250</v>
      </c>
      <c r="CS40" s="626"/>
      <c r="CT40" s="626"/>
      <c r="CU40" s="626"/>
      <c r="CV40" s="626"/>
      <c r="CW40" s="626"/>
      <c r="CX40" s="626"/>
      <c r="CY40" s="627"/>
      <c r="CZ40" s="659">
        <v>0.7</v>
      </c>
      <c r="DA40" s="660"/>
      <c r="DB40" s="660"/>
      <c r="DC40" s="661"/>
      <c r="DD40" s="634">
        <v>4250</v>
      </c>
      <c r="DE40" s="626"/>
      <c r="DF40" s="626"/>
      <c r="DG40" s="626"/>
      <c r="DH40" s="626"/>
      <c r="DI40" s="626"/>
      <c r="DJ40" s="626"/>
      <c r="DK40" s="627"/>
      <c r="DL40" s="634">
        <v>4250</v>
      </c>
      <c r="DM40" s="626"/>
      <c r="DN40" s="626"/>
      <c r="DO40" s="626"/>
      <c r="DP40" s="626"/>
      <c r="DQ40" s="626"/>
      <c r="DR40" s="626"/>
      <c r="DS40" s="626"/>
      <c r="DT40" s="626"/>
      <c r="DU40" s="626"/>
      <c r="DV40" s="627"/>
      <c r="DW40" s="630">
        <v>0</v>
      </c>
      <c r="DX40" s="655"/>
      <c r="DY40" s="655"/>
      <c r="DZ40" s="655"/>
      <c r="EA40" s="655"/>
      <c r="EB40" s="655"/>
      <c r="EC40" s="656"/>
    </row>
    <row r="41" spans="2:133" ht="11.25" customHeight="1">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327</v>
      </c>
      <c r="AR41" s="646"/>
      <c r="AS41" s="646"/>
      <c r="AT41" s="646"/>
      <c r="AU41" s="646"/>
      <c r="AV41" s="646"/>
      <c r="AW41" s="646"/>
      <c r="AX41" s="646"/>
      <c r="AY41" s="647"/>
      <c r="AZ41" s="697">
        <v>1033793</v>
      </c>
      <c r="BA41" s="698"/>
      <c r="BB41" s="698"/>
      <c r="BC41" s="698"/>
      <c r="BD41" s="693"/>
      <c r="BE41" s="693"/>
      <c r="BF41" s="695"/>
      <c r="BG41" s="712"/>
      <c r="BH41" s="713"/>
      <c r="BI41" s="713"/>
      <c r="BJ41" s="713"/>
      <c r="BK41" s="713"/>
      <c r="BL41" s="191"/>
      <c r="BM41" s="646" t="s">
        <v>328</v>
      </c>
      <c r="BN41" s="646"/>
      <c r="BO41" s="646"/>
      <c r="BP41" s="646"/>
      <c r="BQ41" s="646"/>
      <c r="BR41" s="646"/>
      <c r="BS41" s="646"/>
      <c r="BT41" s="646"/>
      <c r="BU41" s="647"/>
      <c r="BV41" s="697">
        <v>341</v>
      </c>
      <c r="BW41" s="698"/>
      <c r="BX41" s="698"/>
      <c r="BY41" s="698"/>
      <c r="BZ41" s="698"/>
      <c r="CA41" s="698"/>
      <c r="CB41" s="707"/>
      <c r="CD41" s="639" t="s">
        <v>329</v>
      </c>
      <c r="CE41" s="640"/>
      <c r="CF41" s="640"/>
      <c r="CG41" s="640"/>
      <c r="CH41" s="640"/>
      <c r="CI41" s="640"/>
      <c r="CJ41" s="640"/>
      <c r="CK41" s="640"/>
      <c r="CL41" s="640"/>
      <c r="CM41" s="640"/>
      <c r="CN41" s="640"/>
      <c r="CO41" s="640"/>
      <c r="CP41" s="640"/>
      <c r="CQ41" s="641"/>
      <c r="CR41" s="625" t="s">
        <v>330</v>
      </c>
      <c r="CS41" s="657"/>
      <c r="CT41" s="657"/>
      <c r="CU41" s="657"/>
      <c r="CV41" s="657"/>
      <c r="CW41" s="657"/>
      <c r="CX41" s="657"/>
      <c r="CY41" s="658"/>
      <c r="CZ41" s="659" t="s">
        <v>330</v>
      </c>
      <c r="DA41" s="660"/>
      <c r="DB41" s="660"/>
      <c r="DC41" s="661"/>
      <c r="DD41" s="634" t="s">
        <v>330</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c r="B42" s="183" t="s">
        <v>331</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332</v>
      </c>
      <c r="CE42" s="623"/>
      <c r="CF42" s="623"/>
      <c r="CG42" s="623"/>
      <c r="CH42" s="623"/>
      <c r="CI42" s="623"/>
      <c r="CJ42" s="623"/>
      <c r="CK42" s="623"/>
      <c r="CL42" s="623"/>
      <c r="CM42" s="623"/>
      <c r="CN42" s="623"/>
      <c r="CO42" s="623"/>
      <c r="CP42" s="623"/>
      <c r="CQ42" s="624"/>
      <c r="CR42" s="625">
        <v>2121498</v>
      </c>
      <c r="CS42" s="626"/>
      <c r="CT42" s="626"/>
      <c r="CU42" s="626"/>
      <c r="CV42" s="626"/>
      <c r="CW42" s="626"/>
      <c r="CX42" s="626"/>
      <c r="CY42" s="627"/>
      <c r="CZ42" s="659">
        <v>13.6</v>
      </c>
      <c r="DA42" s="708"/>
      <c r="DB42" s="708"/>
      <c r="DC42" s="709"/>
      <c r="DD42" s="634">
        <v>557967</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c r="B43" s="193" t="s">
        <v>333</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334</v>
      </c>
      <c r="CE43" s="623"/>
      <c r="CF43" s="623"/>
      <c r="CG43" s="623"/>
      <c r="CH43" s="623"/>
      <c r="CI43" s="623"/>
      <c r="CJ43" s="623"/>
      <c r="CK43" s="623"/>
      <c r="CL43" s="623"/>
      <c r="CM43" s="623"/>
      <c r="CN43" s="623"/>
      <c r="CO43" s="623"/>
      <c r="CP43" s="623"/>
      <c r="CQ43" s="624"/>
      <c r="CR43" s="625">
        <v>31947</v>
      </c>
      <c r="CS43" s="657"/>
      <c r="CT43" s="657"/>
      <c r="CU43" s="657"/>
      <c r="CV43" s="657"/>
      <c r="CW43" s="657"/>
      <c r="CX43" s="657"/>
      <c r="CY43" s="658"/>
      <c r="CZ43" s="659">
        <v>0.2</v>
      </c>
      <c r="DA43" s="660"/>
      <c r="DB43" s="660"/>
      <c r="DC43" s="661"/>
      <c r="DD43" s="634">
        <v>31947</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c r="B44" s="194" t="s">
        <v>335</v>
      </c>
      <c r="CD44" s="731" t="s">
        <v>286</v>
      </c>
      <c r="CE44" s="732"/>
      <c r="CF44" s="622" t="s">
        <v>336</v>
      </c>
      <c r="CG44" s="623"/>
      <c r="CH44" s="623"/>
      <c r="CI44" s="623"/>
      <c r="CJ44" s="623"/>
      <c r="CK44" s="623"/>
      <c r="CL44" s="623"/>
      <c r="CM44" s="623"/>
      <c r="CN44" s="623"/>
      <c r="CO44" s="623"/>
      <c r="CP44" s="623"/>
      <c r="CQ44" s="624"/>
      <c r="CR44" s="625">
        <v>2121498</v>
      </c>
      <c r="CS44" s="626"/>
      <c r="CT44" s="626"/>
      <c r="CU44" s="626"/>
      <c r="CV44" s="626"/>
      <c r="CW44" s="626"/>
      <c r="CX44" s="626"/>
      <c r="CY44" s="627"/>
      <c r="CZ44" s="659">
        <v>13.6</v>
      </c>
      <c r="DA44" s="708"/>
      <c r="DB44" s="708"/>
      <c r="DC44" s="709"/>
      <c r="DD44" s="634">
        <v>557967</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c r="CD45" s="733"/>
      <c r="CE45" s="734"/>
      <c r="CF45" s="622" t="s">
        <v>337</v>
      </c>
      <c r="CG45" s="623"/>
      <c r="CH45" s="623"/>
      <c r="CI45" s="623"/>
      <c r="CJ45" s="623"/>
      <c r="CK45" s="623"/>
      <c r="CL45" s="623"/>
      <c r="CM45" s="623"/>
      <c r="CN45" s="623"/>
      <c r="CO45" s="623"/>
      <c r="CP45" s="623"/>
      <c r="CQ45" s="624"/>
      <c r="CR45" s="625">
        <v>389740</v>
      </c>
      <c r="CS45" s="657"/>
      <c r="CT45" s="657"/>
      <c r="CU45" s="657"/>
      <c r="CV45" s="657"/>
      <c r="CW45" s="657"/>
      <c r="CX45" s="657"/>
      <c r="CY45" s="658"/>
      <c r="CZ45" s="659">
        <v>2.5</v>
      </c>
      <c r="DA45" s="660"/>
      <c r="DB45" s="660"/>
      <c r="DC45" s="661"/>
      <c r="DD45" s="634">
        <v>24160</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c r="CD46" s="733"/>
      <c r="CE46" s="734"/>
      <c r="CF46" s="622" t="s">
        <v>338</v>
      </c>
      <c r="CG46" s="623"/>
      <c r="CH46" s="623"/>
      <c r="CI46" s="623"/>
      <c r="CJ46" s="623"/>
      <c r="CK46" s="623"/>
      <c r="CL46" s="623"/>
      <c r="CM46" s="623"/>
      <c r="CN46" s="623"/>
      <c r="CO46" s="623"/>
      <c r="CP46" s="623"/>
      <c r="CQ46" s="624"/>
      <c r="CR46" s="625">
        <v>1704427</v>
      </c>
      <c r="CS46" s="626"/>
      <c r="CT46" s="626"/>
      <c r="CU46" s="626"/>
      <c r="CV46" s="626"/>
      <c r="CW46" s="626"/>
      <c r="CX46" s="626"/>
      <c r="CY46" s="627"/>
      <c r="CZ46" s="659">
        <v>10.9</v>
      </c>
      <c r="DA46" s="708"/>
      <c r="DB46" s="708"/>
      <c r="DC46" s="709"/>
      <c r="DD46" s="634">
        <v>523779</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c r="CD47" s="733"/>
      <c r="CE47" s="734"/>
      <c r="CF47" s="622" t="s">
        <v>339</v>
      </c>
      <c r="CG47" s="623"/>
      <c r="CH47" s="623"/>
      <c r="CI47" s="623"/>
      <c r="CJ47" s="623"/>
      <c r="CK47" s="623"/>
      <c r="CL47" s="623"/>
      <c r="CM47" s="623"/>
      <c r="CN47" s="623"/>
      <c r="CO47" s="623"/>
      <c r="CP47" s="623"/>
      <c r="CQ47" s="624"/>
      <c r="CR47" s="625" t="s">
        <v>111</v>
      </c>
      <c r="CS47" s="657"/>
      <c r="CT47" s="657"/>
      <c r="CU47" s="657"/>
      <c r="CV47" s="657"/>
      <c r="CW47" s="657"/>
      <c r="CX47" s="657"/>
      <c r="CY47" s="658"/>
      <c r="CZ47" s="659" t="s">
        <v>111</v>
      </c>
      <c r="DA47" s="660"/>
      <c r="DB47" s="660"/>
      <c r="DC47" s="661"/>
      <c r="DD47" s="634" t="s">
        <v>111</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c r="CD48" s="735"/>
      <c r="CE48" s="736"/>
      <c r="CF48" s="622" t="s">
        <v>340</v>
      </c>
      <c r="CG48" s="623"/>
      <c r="CH48" s="623"/>
      <c r="CI48" s="623"/>
      <c r="CJ48" s="623"/>
      <c r="CK48" s="623"/>
      <c r="CL48" s="623"/>
      <c r="CM48" s="623"/>
      <c r="CN48" s="623"/>
      <c r="CO48" s="623"/>
      <c r="CP48" s="623"/>
      <c r="CQ48" s="624"/>
      <c r="CR48" s="625" t="s">
        <v>111</v>
      </c>
      <c r="CS48" s="626"/>
      <c r="CT48" s="626"/>
      <c r="CU48" s="626"/>
      <c r="CV48" s="626"/>
      <c r="CW48" s="626"/>
      <c r="CX48" s="626"/>
      <c r="CY48" s="627"/>
      <c r="CZ48" s="659" t="s">
        <v>111</v>
      </c>
      <c r="DA48" s="708"/>
      <c r="DB48" s="708"/>
      <c r="DC48" s="709"/>
      <c r="DD48" s="634" t="s">
        <v>111</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c r="CD49" s="668" t="s">
        <v>341</v>
      </c>
      <c r="CE49" s="669"/>
      <c r="CF49" s="669"/>
      <c r="CG49" s="669"/>
      <c r="CH49" s="669"/>
      <c r="CI49" s="669"/>
      <c r="CJ49" s="669"/>
      <c r="CK49" s="669"/>
      <c r="CL49" s="669"/>
      <c r="CM49" s="669"/>
      <c r="CN49" s="669"/>
      <c r="CO49" s="669"/>
      <c r="CP49" s="669"/>
      <c r="CQ49" s="670"/>
      <c r="CR49" s="697">
        <v>15574282</v>
      </c>
      <c r="CS49" s="693"/>
      <c r="CT49" s="693"/>
      <c r="CU49" s="693"/>
      <c r="CV49" s="693"/>
      <c r="CW49" s="693"/>
      <c r="CX49" s="693"/>
      <c r="CY49" s="720"/>
      <c r="CZ49" s="721">
        <v>100</v>
      </c>
      <c r="DA49" s="722"/>
      <c r="DB49" s="722"/>
      <c r="DC49" s="723"/>
      <c r="DD49" s="724">
        <v>10752854</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row r="51" spans="82:133" hidden="1"/>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70" zoomScaleSheetLayoutView="70" workbookViewId="0"/>
  </sheetViews>
  <sheetFormatPr defaultColWidth="0" defaultRowHeight="13.5" zeroHeight="1"/>
  <cols>
    <col min="1" max="130" width="2.75" style="242" customWidth="1"/>
    <col min="131" max="131" width="1.625" style="242" customWidth="1"/>
    <col min="132" max="16384" width="9" style="242" hidden="1"/>
  </cols>
  <sheetData>
    <row r="1" spans="1:131" s="200" customFormat="1" ht="11.25" customHeight="1" thickBot="1">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c r="A2" s="201" t="s">
        <v>342</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343</v>
      </c>
      <c r="DK2" s="767"/>
      <c r="DL2" s="767"/>
      <c r="DM2" s="767"/>
      <c r="DN2" s="767"/>
      <c r="DO2" s="768"/>
      <c r="DP2" s="202"/>
      <c r="DQ2" s="766" t="s">
        <v>344</v>
      </c>
      <c r="DR2" s="767"/>
      <c r="DS2" s="767"/>
      <c r="DT2" s="767"/>
      <c r="DU2" s="767"/>
      <c r="DV2" s="767"/>
      <c r="DW2" s="767"/>
      <c r="DX2" s="767"/>
      <c r="DY2" s="767"/>
      <c r="DZ2" s="768"/>
      <c r="EA2" s="203"/>
    </row>
    <row r="3" spans="1:131" s="200" customFormat="1" ht="11.25" customHeight="1">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c r="A4" s="769" t="s">
        <v>345</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346</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c r="A5" s="760" t="s">
        <v>347</v>
      </c>
      <c r="B5" s="761"/>
      <c r="C5" s="761"/>
      <c r="D5" s="761"/>
      <c r="E5" s="761"/>
      <c r="F5" s="761"/>
      <c r="G5" s="761"/>
      <c r="H5" s="761"/>
      <c r="I5" s="761"/>
      <c r="J5" s="761"/>
      <c r="K5" s="761"/>
      <c r="L5" s="761"/>
      <c r="M5" s="761"/>
      <c r="N5" s="761"/>
      <c r="O5" s="761"/>
      <c r="P5" s="762"/>
      <c r="Q5" s="737" t="s">
        <v>348</v>
      </c>
      <c r="R5" s="738"/>
      <c r="S5" s="738"/>
      <c r="T5" s="738"/>
      <c r="U5" s="739"/>
      <c r="V5" s="737" t="s">
        <v>349</v>
      </c>
      <c r="W5" s="738"/>
      <c r="X5" s="738"/>
      <c r="Y5" s="738"/>
      <c r="Z5" s="739"/>
      <c r="AA5" s="737" t="s">
        <v>350</v>
      </c>
      <c r="AB5" s="738"/>
      <c r="AC5" s="738"/>
      <c r="AD5" s="738"/>
      <c r="AE5" s="738"/>
      <c r="AF5" s="770" t="s">
        <v>351</v>
      </c>
      <c r="AG5" s="738"/>
      <c r="AH5" s="738"/>
      <c r="AI5" s="738"/>
      <c r="AJ5" s="749"/>
      <c r="AK5" s="738" t="s">
        <v>352</v>
      </c>
      <c r="AL5" s="738"/>
      <c r="AM5" s="738"/>
      <c r="AN5" s="738"/>
      <c r="AO5" s="739"/>
      <c r="AP5" s="737" t="s">
        <v>353</v>
      </c>
      <c r="AQ5" s="738"/>
      <c r="AR5" s="738"/>
      <c r="AS5" s="738"/>
      <c r="AT5" s="739"/>
      <c r="AU5" s="737" t="s">
        <v>354</v>
      </c>
      <c r="AV5" s="738"/>
      <c r="AW5" s="738"/>
      <c r="AX5" s="738"/>
      <c r="AY5" s="749"/>
      <c r="AZ5" s="209"/>
      <c r="BA5" s="209"/>
      <c r="BB5" s="209"/>
      <c r="BC5" s="209"/>
      <c r="BD5" s="209"/>
      <c r="BE5" s="210"/>
      <c r="BF5" s="210"/>
      <c r="BG5" s="210"/>
      <c r="BH5" s="210"/>
      <c r="BI5" s="210"/>
      <c r="BJ5" s="210"/>
      <c r="BK5" s="210"/>
      <c r="BL5" s="210"/>
      <c r="BM5" s="210"/>
      <c r="BN5" s="210"/>
      <c r="BO5" s="210"/>
      <c r="BP5" s="210"/>
      <c r="BQ5" s="760" t="s">
        <v>355</v>
      </c>
      <c r="BR5" s="761"/>
      <c r="BS5" s="761"/>
      <c r="BT5" s="761"/>
      <c r="BU5" s="761"/>
      <c r="BV5" s="761"/>
      <c r="BW5" s="761"/>
      <c r="BX5" s="761"/>
      <c r="BY5" s="761"/>
      <c r="BZ5" s="761"/>
      <c r="CA5" s="761"/>
      <c r="CB5" s="761"/>
      <c r="CC5" s="761"/>
      <c r="CD5" s="761"/>
      <c r="CE5" s="761"/>
      <c r="CF5" s="761"/>
      <c r="CG5" s="762"/>
      <c r="CH5" s="737" t="s">
        <v>356</v>
      </c>
      <c r="CI5" s="738"/>
      <c r="CJ5" s="738"/>
      <c r="CK5" s="738"/>
      <c r="CL5" s="739"/>
      <c r="CM5" s="737" t="s">
        <v>357</v>
      </c>
      <c r="CN5" s="738"/>
      <c r="CO5" s="738"/>
      <c r="CP5" s="738"/>
      <c r="CQ5" s="739"/>
      <c r="CR5" s="737" t="s">
        <v>358</v>
      </c>
      <c r="CS5" s="738"/>
      <c r="CT5" s="738"/>
      <c r="CU5" s="738"/>
      <c r="CV5" s="739"/>
      <c r="CW5" s="737" t="s">
        <v>359</v>
      </c>
      <c r="CX5" s="738"/>
      <c r="CY5" s="738"/>
      <c r="CZ5" s="738"/>
      <c r="DA5" s="739"/>
      <c r="DB5" s="737" t="s">
        <v>360</v>
      </c>
      <c r="DC5" s="738"/>
      <c r="DD5" s="738"/>
      <c r="DE5" s="738"/>
      <c r="DF5" s="739"/>
      <c r="DG5" s="743" t="s">
        <v>361</v>
      </c>
      <c r="DH5" s="744"/>
      <c r="DI5" s="744"/>
      <c r="DJ5" s="744"/>
      <c r="DK5" s="745"/>
      <c r="DL5" s="743" t="s">
        <v>362</v>
      </c>
      <c r="DM5" s="744"/>
      <c r="DN5" s="744"/>
      <c r="DO5" s="744"/>
      <c r="DP5" s="745"/>
      <c r="DQ5" s="737" t="s">
        <v>363</v>
      </c>
      <c r="DR5" s="738"/>
      <c r="DS5" s="738"/>
      <c r="DT5" s="738"/>
      <c r="DU5" s="739"/>
      <c r="DV5" s="737" t="s">
        <v>354</v>
      </c>
      <c r="DW5" s="738"/>
      <c r="DX5" s="738"/>
      <c r="DY5" s="738"/>
      <c r="DZ5" s="749"/>
      <c r="EA5" s="207"/>
    </row>
    <row r="6" spans="1:131" s="208" customFormat="1" ht="26.25" customHeight="1" thickBot="1">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c r="A7" s="211">
        <v>1</v>
      </c>
      <c r="B7" s="751" t="s">
        <v>364</v>
      </c>
      <c r="C7" s="752"/>
      <c r="D7" s="752"/>
      <c r="E7" s="752"/>
      <c r="F7" s="752"/>
      <c r="G7" s="752"/>
      <c r="H7" s="752"/>
      <c r="I7" s="752"/>
      <c r="J7" s="752"/>
      <c r="K7" s="752"/>
      <c r="L7" s="752"/>
      <c r="M7" s="752"/>
      <c r="N7" s="752"/>
      <c r="O7" s="752"/>
      <c r="P7" s="753"/>
      <c r="Q7" s="754">
        <v>16317</v>
      </c>
      <c r="R7" s="755"/>
      <c r="S7" s="755"/>
      <c r="T7" s="755"/>
      <c r="U7" s="755"/>
      <c r="V7" s="755">
        <v>15606</v>
      </c>
      <c r="W7" s="755"/>
      <c r="X7" s="755"/>
      <c r="Y7" s="755"/>
      <c r="Z7" s="755"/>
      <c r="AA7" s="755">
        <v>711</v>
      </c>
      <c r="AB7" s="755"/>
      <c r="AC7" s="755"/>
      <c r="AD7" s="755"/>
      <c r="AE7" s="756"/>
      <c r="AF7" s="757">
        <v>655</v>
      </c>
      <c r="AG7" s="758"/>
      <c r="AH7" s="758"/>
      <c r="AI7" s="758"/>
      <c r="AJ7" s="759"/>
      <c r="AK7" s="794">
        <v>615</v>
      </c>
      <c r="AL7" s="795"/>
      <c r="AM7" s="795"/>
      <c r="AN7" s="795"/>
      <c r="AO7" s="795"/>
      <c r="AP7" s="795">
        <v>19441</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543</v>
      </c>
      <c r="BT7" s="799"/>
      <c r="BU7" s="799"/>
      <c r="BV7" s="799"/>
      <c r="BW7" s="799"/>
      <c r="BX7" s="799"/>
      <c r="BY7" s="799"/>
      <c r="BZ7" s="799"/>
      <c r="CA7" s="799"/>
      <c r="CB7" s="799"/>
      <c r="CC7" s="799"/>
      <c r="CD7" s="799"/>
      <c r="CE7" s="799"/>
      <c r="CF7" s="799"/>
      <c r="CG7" s="800"/>
      <c r="CH7" s="791">
        <v>2</v>
      </c>
      <c r="CI7" s="792"/>
      <c r="CJ7" s="792"/>
      <c r="CK7" s="792"/>
      <c r="CL7" s="793"/>
      <c r="CM7" s="791">
        <v>58</v>
      </c>
      <c r="CN7" s="792"/>
      <c r="CO7" s="792"/>
      <c r="CP7" s="792"/>
      <c r="CQ7" s="793"/>
      <c r="CR7" s="791">
        <v>35</v>
      </c>
      <c r="CS7" s="792"/>
      <c r="CT7" s="792"/>
      <c r="CU7" s="792"/>
      <c r="CV7" s="793"/>
      <c r="CW7" s="791" t="s">
        <v>478</v>
      </c>
      <c r="CX7" s="792"/>
      <c r="CY7" s="792"/>
      <c r="CZ7" s="792"/>
      <c r="DA7" s="793"/>
      <c r="DB7" s="791" t="s">
        <v>478</v>
      </c>
      <c r="DC7" s="792"/>
      <c r="DD7" s="792"/>
      <c r="DE7" s="792"/>
      <c r="DF7" s="793"/>
      <c r="DG7" s="791" t="s">
        <v>478</v>
      </c>
      <c r="DH7" s="792"/>
      <c r="DI7" s="792"/>
      <c r="DJ7" s="792"/>
      <c r="DK7" s="793"/>
      <c r="DL7" s="791" t="s">
        <v>478</v>
      </c>
      <c r="DM7" s="792"/>
      <c r="DN7" s="792"/>
      <c r="DO7" s="792"/>
      <c r="DP7" s="793"/>
      <c r="DQ7" s="791" t="s">
        <v>478</v>
      </c>
      <c r="DR7" s="792"/>
      <c r="DS7" s="792"/>
      <c r="DT7" s="792"/>
      <c r="DU7" s="793"/>
      <c r="DV7" s="772"/>
      <c r="DW7" s="773"/>
      <c r="DX7" s="773"/>
      <c r="DY7" s="773"/>
      <c r="DZ7" s="774"/>
      <c r="EA7" s="207"/>
    </row>
    <row r="8" spans="1:131" s="208" customFormat="1" ht="26.25" customHeight="1">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544</v>
      </c>
      <c r="BT8" s="789"/>
      <c r="BU8" s="789"/>
      <c r="BV8" s="789"/>
      <c r="BW8" s="789"/>
      <c r="BX8" s="789"/>
      <c r="BY8" s="789"/>
      <c r="BZ8" s="789"/>
      <c r="CA8" s="789"/>
      <c r="CB8" s="789"/>
      <c r="CC8" s="789"/>
      <c r="CD8" s="789"/>
      <c r="CE8" s="789"/>
      <c r="CF8" s="789"/>
      <c r="CG8" s="790"/>
      <c r="CH8" s="801">
        <v>2</v>
      </c>
      <c r="CI8" s="802"/>
      <c r="CJ8" s="802"/>
      <c r="CK8" s="802"/>
      <c r="CL8" s="803"/>
      <c r="CM8" s="801">
        <v>48</v>
      </c>
      <c r="CN8" s="802"/>
      <c r="CO8" s="802"/>
      <c r="CP8" s="802"/>
      <c r="CQ8" s="803"/>
      <c r="CR8" s="801">
        <v>53</v>
      </c>
      <c r="CS8" s="802"/>
      <c r="CT8" s="802"/>
      <c r="CU8" s="802"/>
      <c r="CV8" s="803"/>
      <c r="CW8" s="801" t="s">
        <v>478</v>
      </c>
      <c r="CX8" s="802"/>
      <c r="CY8" s="802"/>
      <c r="CZ8" s="802"/>
      <c r="DA8" s="803"/>
      <c r="DB8" s="801" t="s">
        <v>478</v>
      </c>
      <c r="DC8" s="802"/>
      <c r="DD8" s="802"/>
      <c r="DE8" s="802"/>
      <c r="DF8" s="803"/>
      <c r="DG8" s="801" t="s">
        <v>478</v>
      </c>
      <c r="DH8" s="802"/>
      <c r="DI8" s="802"/>
      <c r="DJ8" s="802"/>
      <c r="DK8" s="803"/>
      <c r="DL8" s="801" t="s">
        <v>478</v>
      </c>
      <c r="DM8" s="802"/>
      <c r="DN8" s="802"/>
      <c r="DO8" s="802"/>
      <c r="DP8" s="803"/>
      <c r="DQ8" s="801" t="s">
        <v>478</v>
      </c>
      <c r="DR8" s="802"/>
      <c r="DS8" s="802"/>
      <c r="DT8" s="802"/>
      <c r="DU8" s="803"/>
      <c r="DV8" s="804"/>
      <c r="DW8" s="805"/>
      <c r="DX8" s="805"/>
      <c r="DY8" s="805"/>
      <c r="DZ8" s="806"/>
      <c r="EA8" s="207"/>
    </row>
    <row r="9" spans="1:131" s="208" customFormat="1" ht="26.25" customHeight="1">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c r="BT9" s="789"/>
      <c r="BU9" s="789"/>
      <c r="BV9" s="789"/>
      <c r="BW9" s="789"/>
      <c r="BX9" s="789"/>
      <c r="BY9" s="789"/>
      <c r="BZ9" s="789"/>
      <c r="CA9" s="789"/>
      <c r="CB9" s="789"/>
      <c r="CC9" s="789"/>
      <c r="CD9" s="789"/>
      <c r="CE9" s="789"/>
      <c r="CF9" s="789"/>
      <c r="CG9" s="790"/>
      <c r="CH9" s="801"/>
      <c r="CI9" s="802"/>
      <c r="CJ9" s="802"/>
      <c r="CK9" s="802"/>
      <c r="CL9" s="803"/>
      <c r="CM9" s="801"/>
      <c r="CN9" s="802"/>
      <c r="CO9" s="802"/>
      <c r="CP9" s="802"/>
      <c r="CQ9" s="803"/>
      <c r="CR9" s="801"/>
      <c r="CS9" s="802"/>
      <c r="CT9" s="802"/>
      <c r="CU9" s="802"/>
      <c r="CV9" s="803"/>
      <c r="CW9" s="801"/>
      <c r="CX9" s="802"/>
      <c r="CY9" s="802"/>
      <c r="CZ9" s="802"/>
      <c r="DA9" s="803"/>
      <c r="DB9" s="801"/>
      <c r="DC9" s="802"/>
      <c r="DD9" s="802"/>
      <c r="DE9" s="802"/>
      <c r="DF9" s="803"/>
      <c r="DG9" s="801"/>
      <c r="DH9" s="802"/>
      <c r="DI9" s="802"/>
      <c r="DJ9" s="802"/>
      <c r="DK9" s="803"/>
      <c r="DL9" s="801"/>
      <c r="DM9" s="802"/>
      <c r="DN9" s="802"/>
      <c r="DO9" s="802"/>
      <c r="DP9" s="803"/>
      <c r="DQ9" s="801"/>
      <c r="DR9" s="802"/>
      <c r="DS9" s="802"/>
      <c r="DT9" s="802"/>
      <c r="DU9" s="803"/>
      <c r="DV9" s="804"/>
      <c r="DW9" s="805"/>
      <c r="DX9" s="805"/>
      <c r="DY9" s="805"/>
      <c r="DZ9" s="806"/>
      <c r="EA9" s="207"/>
    </row>
    <row r="10" spans="1:131" s="208" customFormat="1" ht="26.25" customHeight="1">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c r="BT10" s="789"/>
      <c r="BU10" s="789"/>
      <c r="BV10" s="789"/>
      <c r="BW10" s="789"/>
      <c r="BX10" s="789"/>
      <c r="BY10" s="789"/>
      <c r="BZ10" s="789"/>
      <c r="CA10" s="789"/>
      <c r="CB10" s="789"/>
      <c r="CC10" s="789"/>
      <c r="CD10" s="789"/>
      <c r="CE10" s="789"/>
      <c r="CF10" s="789"/>
      <c r="CG10" s="790"/>
      <c r="CH10" s="801"/>
      <c r="CI10" s="802"/>
      <c r="CJ10" s="802"/>
      <c r="CK10" s="802"/>
      <c r="CL10" s="803"/>
      <c r="CM10" s="801"/>
      <c r="CN10" s="802"/>
      <c r="CO10" s="802"/>
      <c r="CP10" s="802"/>
      <c r="CQ10" s="803"/>
      <c r="CR10" s="801"/>
      <c r="CS10" s="802"/>
      <c r="CT10" s="802"/>
      <c r="CU10" s="802"/>
      <c r="CV10" s="803"/>
      <c r="CW10" s="801"/>
      <c r="CX10" s="802"/>
      <c r="CY10" s="802"/>
      <c r="CZ10" s="802"/>
      <c r="DA10" s="803"/>
      <c r="DB10" s="801"/>
      <c r="DC10" s="802"/>
      <c r="DD10" s="802"/>
      <c r="DE10" s="802"/>
      <c r="DF10" s="803"/>
      <c r="DG10" s="801"/>
      <c r="DH10" s="802"/>
      <c r="DI10" s="802"/>
      <c r="DJ10" s="802"/>
      <c r="DK10" s="803"/>
      <c r="DL10" s="801"/>
      <c r="DM10" s="802"/>
      <c r="DN10" s="802"/>
      <c r="DO10" s="802"/>
      <c r="DP10" s="803"/>
      <c r="DQ10" s="801"/>
      <c r="DR10" s="802"/>
      <c r="DS10" s="802"/>
      <c r="DT10" s="802"/>
      <c r="DU10" s="803"/>
      <c r="DV10" s="804"/>
      <c r="DW10" s="805"/>
      <c r="DX10" s="805"/>
      <c r="DY10" s="805"/>
      <c r="DZ10" s="806"/>
      <c r="EA10" s="207"/>
    </row>
    <row r="11" spans="1:131" s="208" customFormat="1" ht="26.25" customHeight="1">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365</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c r="A23" s="217" t="s">
        <v>366</v>
      </c>
      <c r="B23" s="810" t="s">
        <v>367</v>
      </c>
      <c r="C23" s="811"/>
      <c r="D23" s="811"/>
      <c r="E23" s="811"/>
      <c r="F23" s="811"/>
      <c r="G23" s="811"/>
      <c r="H23" s="811"/>
      <c r="I23" s="811"/>
      <c r="J23" s="811"/>
      <c r="K23" s="811"/>
      <c r="L23" s="811"/>
      <c r="M23" s="811"/>
      <c r="N23" s="811"/>
      <c r="O23" s="811"/>
      <c r="P23" s="812"/>
      <c r="Q23" s="813">
        <v>16317</v>
      </c>
      <c r="R23" s="814"/>
      <c r="S23" s="814"/>
      <c r="T23" s="814"/>
      <c r="U23" s="814"/>
      <c r="V23" s="814">
        <v>15606</v>
      </c>
      <c r="W23" s="814"/>
      <c r="X23" s="814"/>
      <c r="Y23" s="814"/>
      <c r="Z23" s="814"/>
      <c r="AA23" s="814">
        <v>711</v>
      </c>
      <c r="AB23" s="814"/>
      <c r="AC23" s="814"/>
      <c r="AD23" s="814"/>
      <c r="AE23" s="815"/>
      <c r="AF23" s="816">
        <v>655</v>
      </c>
      <c r="AG23" s="814"/>
      <c r="AH23" s="814"/>
      <c r="AI23" s="814"/>
      <c r="AJ23" s="817"/>
      <c r="AK23" s="818"/>
      <c r="AL23" s="819"/>
      <c r="AM23" s="819"/>
      <c r="AN23" s="819"/>
      <c r="AO23" s="819"/>
      <c r="AP23" s="814">
        <v>19441</v>
      </c>
      <c r="AQ23" s="814"/>
      <c r="AR23" s="814"/>
      <c r="AS23" s="814"/>
      <c r="AT23" s="814"/>
      <c r="AU23" s="820"/>
      <c r="AV23" s="820"/>
      <c r="AW23" s="820"/>
      <c r="AX23" s="820"/>
      <c r="AY23" s="821"/>
      <c r="AZ23" s="829" t="s">
        <v>111</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c r="A24" s="828" t="s">
        <v>368</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c r="A25" s="769" t="s">
        <v>369</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c r="A26" s="760" t="s">
        <v>347</v>
      </c>
      <c r="B26" s="761"/>
      <c r="C26" s="761"/>
      <c r="D26" s="761"/>
      <c r="E26" s="761"/>
      <c r="F26" s="761"/>
      <c r="G26" s="761"/>
      <c r="H26" s="761"/>
      <c r="I26" s="761"/>
      <c r="J26" s="761"/>
      <c r="K26" s="761"/>
      <c r="L26" s="761"/>
      <c r="M26" s="761"/>
      <c r="N26" s="761"/>
      <c r="O26" s="761"/>
      <c r="P26" s="762"/>
      <c r="Q26" s="737" t="s">
        <v>370</v>
      </c>
      <c r="R26" s="738"/>
      <c r="S26" s="738"/>
      <c r="T26" s="738"/>
      <c r="U26" s="739"/>
      <c r="V26" s="737" t="s">
        <v>371</v>
      </c>
      <c r="W26" s="738"/>
      <c r="X26" s="738"/>
      <c r="Y26" s="738"/>
      <c r="Z26" s="739"/>
      <c r="AA26" s="737" t="s">
        <v>372</v>
      </c>
      <c r="AB26" s="738"/>
      <c r="AC26" s="738"/>
      <c r="AD26" s="738"/>
      <c r="AE26" s="738"/>
      <c r="AF26" s="832" t="s">
        <v>373</v>
      </c>
      <c r="AG26" s="833"/>
      <c r="AH26" s="833"/>
      <c r="AI26" s="833"/>
      <c r="AJ26" s="834"/>
      <c r="AK26" s="738" t="s">
        <v>374</v>
      </c>
      <c r="AL26" s="738"/>
      <c r="AM26" s="738"/>
      <c r="AN26" s="738"/>
      <c r="AO26" s="739"/>
      <c r="AP26" s="737" t="s">
        <v>375</v>
      </c>
      <c r="AQ26" s="738"/>
      <c r="AR26" s="738"/>
      <c r="AS26" s="738"/>
      <c r="AT26" s="739"/>
      <c r="AU26" s="737" t="s">
        <v>376</v>
      </c>
      <c r="AV26" s="738"/>
      <c r="AW26" s="738"/>
      <c r="AX26" s="738"/>
      <c r="AY26" s="739"/>
      <c r="AZ26" s="737" t="s">
        <v>377</v>
      </c>
      <c r="BA26" s="738"/>
      <c r="BB26" s="738"/>
      <c r="BC26" s="738"/>
      <c r="BD26" s="739"/>
      <c r="BE26" s="737" t="s">
        <v>354</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c r="A28" s="219">
        <v>1</v>
      </c>
      <c r="B28" s="751" t="s">
        <v>378</v>
      </c>
      <c r="C28" s="752"/>
      <c r="D28" s="752"/>
      <c r="E28" s="752"/>
      <c r="F28" s="752"/>
      <c r="G28" s="752"/>
      <c r="H28" s="752"/>
      <c r="I28" s="752"/>
      <c r="J28" s="752"/>
      <c r="K28" s="752"/>
      <c r="L28" s="752"/>
      <c r="M28" s="752"/>
      <c r="N28" s="752"/>
      <c r="O28" s="752"/>
      <c r="P28" s="753"/>
      <c r="Q28" s="842">
        <v>4455</v>
      </c>
      <c r="R28" s="843"/>
      <c r="S28" s="843"/>
      <c r="T28" s="843"/>
      <c r="U28" s="843"/>
      <c r="V28" s="843">
        <v>4127</v>
      </c>
      <c r="W28" s="843"/>
      <c r="X28" s="843"/>
      <c r="Y28" s="843"/>
      <c r="Z28" s="843"/>
      <c r="AA28" s="843">
        <v>328</v>
      </c>
      <c r="AB28" s="843"/>
      <c r="AC28" s="843"/>
      <c r="AD28" s="843"/>
      <c r="AE28" s="844"/>
      <c r="AF28" s="845">
        <v>328</v>
      </c>
      <c r="AG28" s="843"/>
      <c r="AH28" s="843"/>
      <c r="AI28" s="843"/>
      <c r="AJ28" s="846"/>
      <c r="AK28" s="847">
        <v>334</v>
      </c>
      <c r="AL28" s="838"/>
      <c r="AM28" s="838"/>
      <c r="AN28" s="838"/>
      <c r="AO28" s="838"/>
      <c r="AP28" s="838" t="s">
        <v>478</v>
      </c>
      <c r="AQ28" s="838"/>
      <c r="AR28" s="838"/>
      <c r="AS28" s="838"/>
      <c r="AT28" s="838"/>
      <c r="AU28" s="838" t="s">
        <v>478</v>
      </c>
      <c r="AV28" s="838"/>
      <c r="AW28" s="838"/>
      <c r="AX28" s="838"/>
      <c r="AY28" s="838"/>
      <c r="AZ28" s="839" t="s">
        <v>478</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c r="A29" s="219">
        <v>2</v>
      </c>
      <c r="B29" s="775" t="s">
        <v>379</v>
      </c>
      <c r="C29" s="776"/>
      <c r="D29" s="776"/>
      <c r="E29" s="776"/>
      <c r="F29" s="776"/>
      <c r="G29" s="776"/>
      <c r="H29" s="776"/>
      <c r="I29" s="776"/>
      <c r="J29" s="776"/>
      <c r="K29" s="776"/>
      <c r="L29" s="776"/>
      <c r="M29" s="776"/>
      <c r="N29" s="776"/>
      <c r="O29" s="776"/>
      <c r="P29" s="777"/>
      <c r="Q29" s="778">
        <v>3891</v>
      </c>
      <c r="R29" s="779"/>
      <c r="S29" s="779"/>
      <c r="T29" s="779"/>
      <c r="U29" s="779"/>
      <c r="V29" s="779">
        <v>3617</v>
      </c>
      <c r="W29" s="779"/>
      <c r="X29" s="779"/>
      <c r="Y29" s="779"/>
      <c r="Z29" s="779"/>
      <c r="AA29" s="779">
        <v>273</v>
      </c>
      <c r="AB29" s="779"/>
      <c r="AC29" s="779"/>
      <c r="AD29" s="779"/>
      <c r="AE29" s="780"/>
      <c r="AF29" s="781">
        <v>273</v>
      </c>
      <c r="AG29" s="782"/>
      <c r="AH29" s="782"/>
      <c r="AI29" s="782"/>
      <c r="AJ29" s="783"/>
      <c r="AK29" s="850">
        <v>570</v>
      </c>
      <c r="AL29" s="851"/>
      <c r="AM29" s="851"/>
      <c r="AN29" s="851"/>
      <c r="AO29" s="851"/>
      <c r="AP29" s="851" t="s">
        <v>478</v>
      </c>
      <c r="AQ29" s="851"/>
      <c r="AR29" s="851"/>
      <c r="AS29" s="851"/>
      <c r="AT29" s="851"/>
      <c r="AU29" s="851" t="s">
        <v>478</v>
      </c>
      <c r="AV29" s="851"/>
      <c r="AW29" s="851"/>
      <c r="AX29" s="851"/>
      <c r="AY29" s="851"/>
      <c r="AZ29" s="852" t="s">
        <v>478</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c r="A30" s="219">
        <v>3</v>
      </c>
      <c r="B30" s="775" t="s">
        <v>380</v>
      </c>
      <c r="C30" s="776"/>
      <c r="D30" s="776"/>
      <c r="E30" s="776"/>
      <c r="F30" s="776"/>
      <c r="G30" s="776"/>
      <c r="H30" s="776"/>
      <c r="I30" s="776"/>
      <c r="J30" s="776"/>
      <c r="K30" s="776"/>
      <c r="L30" s="776"/>
      <c r="M30" s="776"/>
      <c r="N30" s="776"/>
      <c r="O30" s="776"/>
      <c r="P30" s="777"/>
      <c r="Q30" s="778">
        <v>287</v>
      </c>
      <c r="R30" s="779"/>
      <c r="S30" s="779"/>
      <c r="T30" s="779"/>
      <c r="U30" s="779"/>
      <c r="V30" s="779">
        <v>285</v>
      </c>
      <c r="W30" s="779"/>
      <c r="X30" s="779"/>
      <c r="Y30" s="779"/>
      <c r="Z30" s="779"/>
      <c r="AA30" s="779">
        <v>1</v>
      </c>
      <c r="AB30" s="779"/>
      <c r="AC30" s="779"/>
      <c r="AD30" s="779"/>
      <c r="AE30" s="780"/>
      <c r="AF30" s="781">
        <v>1</v>
      </c>
      <c r="AG30" s="782"/>
      <c r="AH30" s="782"/>
      <c r="AI30" s="782"/>
      <c r="AJ30" s="783"/>
      <c r="AK30" s="850">
        <v>118</v>
      </c>
      <c r="AL30" s="851"/>
      <c r="AM30" s="851"/>
      <c r="AN30" s="851"/>
      <c r="AO30" s="851"/>
      <c r="AP30" s="851" t="s">
        <v>478</v>
      </c>
      <c r="AQ30" s="851"/>
      <c r="AR30" s="851"/>
      <c r="AS30" s="851"/>
      <c r="AT30" s="851"/>
      <c r="AU30" s="851" t="s">
        <v>478</v>
      </c>
      <c r="AV30" s="851"/>
      <c r="AW30" s="851"/>
      <c r="AX30" s="851"/>
      <c r="AY30" s="851"/>
      <c r="AZ30" s="852" t="s">
        <v>478</v>
      </c>
      <c r="BA30" s="852"/>
      <c r="BB30" s="852"/>
      <c r="BC30" s="852"/>
      <c r="BD30" s="852"/>
      <c r="BE30" s="848"/>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c r="A31" s="219">
        <v>4</v>
      </c>
      <c r="B31" s="775" t="s">
        <v>381</v>
      </c>
      <c r="C31" s="776"/>
      <c r="D31" s="776"/>
      <c r="E31" s="776"/>
      <c r="F31" s="776"/>
      <c r="G31" s="776"/>
      <c r="H31" s="776"/>
      <c r="I31" s="776"/>
      <c r="J31" s="776"/>
      <c r="K31" s="776"/>
      <c r="L31" s="776"/>
      <c r="M31" s="776"/>
      <c r="N31" s="776"/>
      <c r="O31" s="776"/>
      <c r="P31" s="777"/>
      <c r="Q31" s="778">
        <v>12</v>
      </c>
      <c r="R31" s="779"/>
      <c r="S31" s="779"/>
      <c r="T31" s="779"/>
      <c r="U31" s="779"/>
      <c r="V31" s="779">
        <v>12</v>
      </c>
      <c r="W31" s="779"/>
      <c r="X31" s="779"/>
      <c r="Y31" s="779"/>
      <c r="Z31" s="779"/>
      <c r="AA31" s="779" t="s">
        <v>545</v>
      </c>
      <c r="AB31" s="779"/>
      <c r="AC31" s="779"/>
      <c r="AD31" s="779"/>
      <c r="AE31" s="780"/>
      <c r="AF31" s="781" t="s">
        <v>111</v>
      </c>
      <c r="AG31" s="782"/>
      <c r="AH31" s="782"/>
      <c r="AI31" s="782"/>
      <c r="AJ31" s="783"/>
      <c r="AK31" s="850" t="s">
        <v>478</v>
      </c>
      <c r="AL31" s="851"/>
      <c r="AM31" s="851"/>
      <c r="AN31" s="851"/>
      <c r="AO31" s="851"/>
      <c r="AP31" s="851" t="s">
        <v>478</v>
      </c>
      <c r="AQ31" s="851"/>
      <c r="AR31" s="851"/>
      <c r="AS31" s="851"/>
      <c r="AT31" s="851"/>
      <c r="AU31" s="851" t="s">
        <v>478</v>
      </c>
      <c r="AV31" s="851"/>
      <c r="AW31" s="851"/>
      <c r="AX31" s="851"/>
      <c r="AY31" s="851"/>
      <c r="AZ31" s="852" t="s">
        <v>478</v>
      </c>
      <c r="BA31" s="852"/>
      <c r="BB31" s="852"/>
      <c r="BC31" s="852"/>
      <c r="BD31" s="852"/>
      <c r="BE31" s="848"/>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c r="A32" s="219">
        <v>5</v>
      </c>
      <c r="B32" s="775" t="s">
        <v>382</v>
      </c>
      <c r="C32" s="776"/>
      <c r="D32" s="776"/>
      <c r="E32" s="776"/>
      <c r="F32" s="776"/>
      <c r="G32" s="776"/>
      <c r="H32" s="776"/>
      <c r="I32" s="776"/>
      <c r="J32" s="776"/>
      <c r="K32" s="776"/>
      <c r="L32" s="776"/>
      <c r="M32" s="776"/>
      <c r="N32" s="776"/>
      <c r="O32" s="776"/>
      <c r="P32" s="777"/>
      <c r="Q32" s="778">
        <v>587</v>
      </c>
      <c r="R32" s="779"/>
      <c r="S32" s="779"/>
      <c r="T32" s="779"/>
      <c r="U32" s="779"/>
      <c r="V32" s="779">
        <v>542</v>
      </c>
      <c r="W32" s="779"/>
      <c r="X32" s="779"/>
      <c r="Y32" s="779"/>
      <c r="Z32" s="779"/>
      <c r="AA32" s="779">
        <v>45</v>
      </c>
      <c r="AB32" s="779"/>
      <c r="AC32" s="779"/>
      <c r="AD32" s="779"/>
      <c r="AE32" s="780"/>
      <c r="AF32" s="781">
        <v>420</v>
      </c>
      <c r="AG32" s="782"/>
      <c r="AH32" s="782"/>
      <c r="AI32" s="782"/>
      <c r="AJ32" s="783"/>
      <c r="AK32" s="850">
        <v>23</v>
      </c>
      <c r="AL32" s="851"/>
      <c r="AM32" s="851"/>
      <c r="AN32" s="851"/>
      <c r="AO32" s="851"/>
      <c r="AP32" s="851">
        <v>2810</v>
      </c>
      <c r="AQ32" s="851"/>
      <c r="AR32" s="851"/>
      <c r="AS32" s="851"/>
      <c r="AT32" s="851"/>
      <c r="AU32" s="851">
        <v>228</v>
      </c>
      <c r="AV32" s="851"/>
      <c r="AW32" s="851"/>
      <c r="AX32" s="851"/>
      <c r="AY32" s="851"/>
      <c r="AZ32" s="852" t="s">
        <v>478</v>
      </c>
      <c r="BA32" s="852"/>
      <c r="BB32" s="852"/>
      <c r="BC32" s="852"/>
      <c r="BD32" s="852"/>
      <c r="BE32" s="848" t="s">
        <v>383</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c r="A33" s="219">
        <v>6</v>
      </c>
      <c r="B33" s="775" t="s">
        <v>384</v>
      </c>
      <c r="C33" s="776"/>
      <c r="D33" s="776"/>
      <c r="E33" s="776"/>
      <c r="F33" s="776"/>
      <c r="G33" s="776"/>
      <c r="H33" s="776"/>
      <c r="I33" s="776"/>
      <c r="J33" s="776"/>
      <c r="K33" s="776"/>
      <c r="L33" s="776"/>
      <c r="M33" s="776"/>
      <c r="N33" s="776"/>
      <c r="O33" s="776"/>
      <c r="P33" s="777"/>
      <c r="Q33" s="778">
        <v>1303</v>
      </c>
      <c r="R33" s="779"/>
      <c r="S33" s="779"/>
      <c r="T33" s="779"/>
      <c r="U33" s="779"/>
      <c r="V33" s="779">
        <v>1244</v>
      </c>
      <c r="W33" s="779"/>
      <c r="X33" s="779"/>
      <c r="Y33" s="779"/>
      <c r="Z33" s="779"/>
      <c r="AA33" s="779">
        <v>59</v>
      </c>
      <c r="AB33" s="779"/>
      <c r="AC33" s="779"/>
      <c r="AD33" s="779"/>
      <c r="AE33" s="780"/>
      <c r="AF33" s="781">
        <v>59</v>
      </c>
      <c r="AG33" s="782"/>
      <c r="AH33" s="782"/>
      <c r="AI33" s="782"/>
      <c r="AJ33" s="783"/>
      <c r="AK33" s="850">
        <v>523</v>
      </c>
      <c r="AL33" s="851"/>
      <c r="AM33" s="851"/>
      <c r="AN33" s="851"/>
      <c r="AO33" s="851"/>
      <c r="AP33" s="851">
        <v>7656</v>
      </c>
      <c r="AQ33" s="851"/>
      <c r="AR33" s="851"/>
      <c r="AS33" s="851"/>
      <c r="AT33" s="851"/>
      <c r="AU33" s="851">
        <v>5168</v>
      </c>
      <c r="AV33" s="851"/>
      <c r="AW33" s="851"/>
      <c r="AX33" s="851"/>
      <c r="AY33" s="851"/>
      <c r="AZ33" s="852" t="s">
        <v>478</v>
      </c>
      <c r="BA33" s="852"/>
      <c r="BB33" s="852"/>
      <c r="BC33" s="852"/>
      <c r="BD33" s="852"/>
      <c r="BE33" s="848" t="s">
        <v>385</v>
      </c>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c r="A34" s="219">
        <v>7</v>
      </c>
      <c r="B34" s="775" t="s">
        <v>386</v>
      </c>
      <c r="C34" s="776"/>
      <c r="D34" s="776"/>
      <c r="E34" s="776"/>
      <c r="F34" s="776"/>
      <c r="G34" s="776"/>
      <c r="H34" s="776"/>
      <c r="I34" s="776"/>
      <c r="J34" s="776"/>
      <c r="K34" s="776"/>
      <c r="L34" s="776"/>
      <c r="M34" s="776"/>
      <c r="N34" s="776"/>
      <c r="O34" s="776"/>
      <c r="P34" s="777"/>
      <c r="Q34" s="778">
        <v>103</v>
      </c>
      <c r="R34" s="779"/>
      <c r="S34" s="779"/>
      <c r="T34" s="779"/>
      <c r="U34" s="779"/>
      <c r="V34" s="779">
        <v>97</v>
      </c>
      <c r="W34" s="779"/>
      <c r="X34" s="779"/>
      <c r="Y34" s="779"/>
      <c r="Z34" s="779"/>
      <c r="AA34" s="779">
        <v>6</v>
      </c>
      <c r="AB34" s="779"/>
      <c r="AC34" s="779"/>
      <c r="AD34" s="779"/>
      <c r="AE34" s="780"/>
      <c r="AF34" s="781">
        <v>6</v>
      </c>
      <c r="AG34" s="782"/>
      <c r="AH34" s="782"/>
      <c r="AI34" s="782"/>
      <c r="AJ34" s="783"/>
      <c r="AK34" s="850">
        <v>84</v>
      </c>
      <c r="AL34" s="851"/>
      <c r="AM34" s="851"/>
      <c r="AN34" s="851"/>
      <c r="AO34" s="851"/>
      <c r="AP34" s="851">
        <v>886</v>
      </c>
      <c r="AQ34" s="851"/>
      <c r="AR34" s="851"/>
      <c r="AS34" s="851"/>
      <c r="AT34" s="851"/>
      <c r="AU34" s="851">
        <v>853</v>
      </c>
      <c r="AV34" s="851"/>
      <c r="AW34" s="851"/>
      <c r="AX34" s="851"/>
      <c r="AY34" s="851"/>
      <c r="AZ34" s="852" t="s">
        <v>478</v>
      </c>
      <c r="BA34" s="852"/>
      <c r="BB34" s="852"/>
      <c r="BC34" s="852"/>
      <c r="BD34" s="852"/>
      <c r="BE34" s="848" t="s">
        <v>385</v>
      </c>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c r="A35" s="219">
        <v>8</v>
      </c>
      <c r="B35" s="775" t="s">
        <v>387</v>
      </c>
      <c r="C35" s="776"/>
      <c r="D35" s="776"/>
      <c r="E35" s="776"/>
      <c r="F35" s="776"/>
      <c r="G35" s="776"/>
      <c r="H35" s="776"/>
      <c r="I35" s="776"/>
      <c r="J35" s="776"/>
      <c r="K35" s="776"/>
      <c r="L35" s="776"/>
      <c r="M35" s="776"/>
      <c r="N35" s="776"/>
      <c r="O35" s="776"/>
      <c r="P35" s="777"/>
      <c r="Q35" s="778">
        <v>20</v>
      </c>
      <c r="R35" s="779"/>
      <c r="S35" s="779"/>
      <c r="T35" s="779"/>
      <c r="U35" s="779"/>
      <c r="V35" s="779">
        <v>19</v>
      </c>
      <c r="W35" s="779"/>
      <c r="X35" s="779"/>
      <c r="Y35" s="779"/>
      <c r="Z35" s="779"/>
      <c r="AA35" s="779">
        <v>0</v>
      </c>
      <c r="AB35" s="779"/>
      <c r="AC35" s="779"/>
      <c r="AD35" s="779"/>
      <c r="AE35" s="780"/>
      <c r="AF35" s="781">
        <v>0</v>
      </c>
      <c r="AG35" s="782"/>
      <c r="AH35" s="782"/>
      <c r="AI35" s="782"/>
      <c r="AJ35" s="783"/>
      <c r="AK35" s="850">
        <v>4</v>
      </c>
      <c r="AL35" s="851"/>
      <c r="AM35" s="851"/>
      <c r="AN35" s="851"/>
      <c r="AO35" s="851"/>
      <c r="AP35" s="851">
        <v>40</v>
      </c>
      <c r="AQ35" s="851"/>
      <c r="AR35" s="851"/>
      <c r="AS35" s="851"/>
      <c r="AT35" s="851"/>
      <c r="AU35" s="851">
        <v>38</v>
      </c>
      <c r="AV35" s="851"/>
      <c r="AW35" s="851"/>
      <c r="AX35" s="851"/>
      <c r="AY35" s="851"/>
      <c r="AZ35" s="852" t="s">
        <v>478</v>
      </c>
      <c r="BA35" s="852"/>
      <c r="BB35" s="852"/>
      <c r="BC35" s="852"/>
      <c r="BD35" s="852"/>
      <c r="BE35" s="848" t="s">
        <v>385</v>
      </c>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c r="A63" s="217" t="s">
        <v>366</v>
      </c>
      <c r="B63" s="810" t="s">
        <v>389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1089</v>
      </c>
      <c r="AG63" s="862"/>
      <c r="AH63" s="862"/>
      <c r="AI63" s="862"/>
      <c r="AJ63" s="863"/>
      <c r="AK63" s="864"/>
      <c r="AL63" s="859"/>
      <c r="AM63" s="859"/>
      <c r="AN63" s="859"/>
      <c r="AO63" s="859"/>
      <c r="AP63" s="862">
        <v>11392</v>
      </c>
      <c r="AQ63" s="862"/>
      <c r="AR63" s="862"/>
      <c r="AS63" s="862"/>
      <c r="AT63" s="862"/>
      <c r="AU63" s="862">
        <v>6286</v>
      </c>
      <c r="AV63" s="862"/>
      <c r="AW63" s="862"/>
      <c r="AX63" s="862"/>
      <c r="AY63" s="862"/>
      <c r="AZ63" s="866"/>
      <c r="BA63" s="866"/>
      <c r="BB63" s="866"/>
      <c r="BC63" s="866"/>
      <c r="BD63" s="866"/>
      <c r="BE63" s="867"/>
      <c r="BF63" s="867"/>
      <c r="BG63" s="867"/>
      <c r="BH63" s="867"/>
      <c r="BI63" s="868"/>
      <c r="BJ63" s="869" t="s">
        <v>111</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c r="A66" s="760" t="s">
        <v>391</v>
      </c>
      <c r="B66" s="761"/>
      <c r="C66" s="761"/>
      <c r="D66" s="761"/>
      <c r="E66" s="761"/>
      <c r="F66" s="761"/>
      <c r="G66" s="761"/>
      <c r="H66" s="761"/>
      <c r="I66" s="761"/>
      <c r="J66" s="761"/>
      <c r="K66" s="761"/>
      <c r="L66" s="761"/>
      <c r="M66" s="761"/>
      <c r="N66" s="761"/>
      <c r="O66" s="761"/>
      <c r="P66" s="762"/>
      <c r="Q66" s="737" t="s">
        <v>370</v>
      </c>
      <c r="R66" s="738"/>
      <c r="S66" s="738"/>
      <c r="T66" s="738"/>
      <c r="U66" s="739"/>
      <c r="V66" s="737" t="s">
        <v>371</v>
      </c>
      <c r="W66" s="738"/>
      <c r="X66" s="738"/>
      <c r="Y66" s="738"/>
      <c r="Z66" s="739"/>
      <c r="AA66" s="737" t="s">
        <v>372</v>
      </c>
      <c r="AB66" s="738"/>
      <c r="AC66" s="738"/>
      <c r="AD66" s="738"/>
      <c r="AE66" s="739"/>
      <c r="AF66" s="872" t="s">
        <v>373</v>
      </c>
      <c r="AG66" s="833"/>
      <c r="AH66" s="833"/>
      <c r="AI66" s="833"/>
      <c r="AJ66" s="873"/>
      <c r="AK66" s="737" t="s">
        <v>374</v>
      </c>
      <c r="AL66" s="761"/>
      <c r="AM66" s="761"/>
      <c r="AN66" s="761"/>
      <c r="AO66" s="762"/>
      <c r="AP66" s="737" t="s">
        <v>375</v>
      </c>
      <c r="AQ66" s="738"/>
      <c r="AR66" s="738"/>
      <c r="AS66" s="738"/>
      <c r="AT66" s="739"/>
      <c r="AU66" s="737" t="s">
        <v>392</v>
      </c>
      <c r="AV66" s="738"/>
      <c r="AW66" s="738"/>
      <c r="AX66" s="738"/>
      <c r="AY66" s="739"/>
      <c r="AZ66" s="737" t="s">
        <v>354</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c r="A68" s="211">
        <v>1</v>
      </c>
      <c r="B68" s="889" t="s">
        <v>534</v>
      </c>
      <c r="C68" s="890"/>
      <c r="D68" s="890"/>
      <c r="E68" s="890"/>
      <c r="F68" s="890"/>
      <c r="G68" s="890"/>
      <c r="H68" s="890"/>
      <c r="I68" s="890"/>
      <c r="J68" s="890"/>
      <c r="K68" s="890"/>
      <c r="L68" s="890"/>
      <c r="M68" s="890"/>
      <c r="N68" s="890"/>
      <c r="O68" s="890"/>
      <c r="P68" s="891"/>
      <c r="Q68" s="892">
        <v>1455</v>
      </c>
      <c r="R68" s="886"/>
      <c r="S68" s="886"/>
      <c r="T68" s="886"/>
      <c r="U68" s="886"/>
      <c r="V68" s="886">
        <v>1447</v>
      </c>
      <c r="W68" s="886"/>
      <c r="X68" s="886"/>
      <c r="Y68" s="886"/>
      <c r="Z68" s="886"/>
      <c r="AA68" s="886">
        <v>9</v>
      </c>
      <c r="AB68" s="886"/>
      <c r="AC68" s="886"/>
      <c r="AD68" s="886"/>
      <c r="AE68" s="886"/>
      <c r="AF68" s="886">
        <v>9</v>
      </c>
      <c r="AG68" s="886"/>
      <c r="AH68" s="886"/>
      <c r="AI68" s="886"/>
      <c r="AJ68" s="886"/>
      <c r="AK68" s="886" t="s">
        <v>478</v>
      </c>
      <c r="AL68" s="886"/>
      <c r="AM68" s="886"/>
      <c r="AN68" s="886"/>
      <c r="AO68" s="886"/>
      <c r="AP68" s="886">
        <v>806</v>
      </c>
      <c r="AQ68" s="886"/>
      <c r="AR68" s="886"/>
      <c r="AS68" s="886"/>
      <c r="AT68" s="886"/>
      <c r="AU68" s="886">
        <v>306</v>
      </c>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c r="A69" s="214">
        <v>2</v>
      </c>
      <c r="B69" s="893" t="s">
        <v>535</v>
      </c>
      <c r="C69" s="894"/>
      <c r="D69" s="894"/>
      <c r="E69" s="894"/>
      <c r="F69" s="894"/>
      <c r="G69" s="894"/>
      <c r="H69" s="894"/>
      <c r="I69" s="894"/>
      <c r="J69" s="894"/>
      <c r="K69" s="894"/>
      <c r="L69" s="894"/>
      <c r="M69" s="894"/>
      <c r="N69" s="894"/>
      <c r="O69" s="894"/>
      <c r="P69" s="895"/>
      <c r="Q69" s="896">
        <v>594</v>
      </c>
      <c r="R69" s="851"/>
      <c r="S69" s="851"/>
      <c r="T69" s="851"/>
      <c r="U69" s="851"/>
      <c r="V69" s="851">
        <v>577</v>
      </c>
      <c r="W69" s="851"/>
      <c r="X69" s="851"/>
      <c r="Y69" s="851"/>
      <c r="Z69" s="851"/>
      <c r="AA69" s="851">
        <v>17</v>
      </c>
      <c r="AB69" s="851"/>
      <c r="AC69" s="851"/>
      <c r="AD69" s="851"/>
      <c r="AE69" s="851"/>
      <c r="AF69" s="851">
        <v>17</v>
      </c>
      <c r="AG69" s="851"/>
      <c r="AH69" s="851"/>
      <c r="AI69" s="851"/>
      <c r="AJ69" s="851"/>
      <c r="AK69" s="851" t="s">
        <v>478</v>
      </c>
      <c r="AL69" s="851"/>
      <c r="AM69" s="851"/>
      <c r="AN69" s="851"/>
      <c r="AO69" s="851"/>
      <c r="AP69" s="851">
        <v>237</v>
      </c>
      <c r="AQ69" s="851"/>
      <c r="AR69" s="851"/>
      <c r="AS69" s="851"/>
      <c r="AT69" s="851"/>
      <c r="AU69" s="851">
        <v>52</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c r="A70" s="214">
        <v>3</v>
      </c>
      <c r="B70" s="893" t="s">
        <v>536</v>
      </c>
      <c r="C70" s="894"/>
      <c r="D70" s="894"/>
      <c r="E70" s="894"/>
      <c r="F70" s="894"/>
      <c r="G70" s="894"/>
      <c r="H70" s="894"/>
      <c r="I70" s="894"/>
      <c r="J70" s="894"/>
      <c r="K70" s="894"/>
      <c r="L70" s="894"/>
      <c r="M70" s="894"/>
      <c r="N70" s="894"/>
      <c r="O70" s="894"/>
      <c r="P70" s="895"/>
      <c r="Q70" s="896">
        <v>220</v>
      </c>
      <c r="R70" s="851"/>
      <c r="S70" s="851"/>
      <c r="T70" s="851"/>
      <c r="U70" s="851"/>
      <c r="V70" s="851">
        <v>217</v>
      </c>
      <c r="W70" s="851"/>
      <c r="X70" s="851"/>
      <c r="Y70" s="851"/>
      <c r="Z70" s="851"/>
      <c r="AA70" s="851">
        <v>4</v>
      </c>
      <c r="AB70" s="851"/>
      <c r="AC70" s="851"/>
      <c r="AD70" s="851"/>
      <c r="AE70" s="851"/>
      <c r="AF70" s="851">
        <v>4</v>
      </c>
      <c r="AG70" s="851"/>
      <c r="AH70" s="851"/>
      <c r="AI70" s="851"/>
      <c r="AJ70" s="851"/>
      <c r="AK70" s="851" t="s">
        <v>478</v>
      </c>
      <c r="AL70" s="851"/>
      <c r="AM70" s="851"/>
      <c r="AN70" s="851"/>
      <c r="AO70" s="851"/>
      <c r="AP70" s="851" t="s">
        <v>478</v>
      </c>
      <c r="AQ70" s="851"/>
      <c r="AR70" s="851"/>
      <c r="AS70" s="851"/>
      <c r="AT70" s="851"/>
      <c r="AU70" s="851" t="s">
        <v>478</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c r="A71" s="214">
        <v>4</v>
      </c>
      <c r="B71" s="893" t="s">
        <v>537</v>
      </c>
      <c r="C71" s="894"/>
      <c r="D71" s="894"/>
      <c r="E71" s="894"/>
      <c r="F71" s="894"/>
      <c r="G71" s="894"/>
      <c r="H71" s="894"/>
      <c r="I71" s="894"/>
      <c r="J71" s="894"/>
      <c r="K71" s="894"/>
      <c r="L71" s="894"/>
      <c r="M71" s="894"/>
      <c r="N71" s="894"/>
      <c r="O71" s="894"/>
      <c r="P71" s="895"/>
      <c r="Q71" s="896">
        <v>14856</v>
      </c>
      <c r="R71" s="851"/>
      <c r="S71" s="851"/>
      <c r="T71" s="851"/>
      <c r="U71" s="851"/>
      <c r="V71" s="851">
        <v>14216</v>
      </c>
      <c r="W71" s="851"/>
      <c r="X71" s="851"/>
      <c r="Y71" s="851"/>
      <c r="Z71" s="851"/>
      <c r="AA71" s="851">
        <v>639</v>
      </c>
      <c r="AB71" s="851"/>
      <c r="AC71" s="851"/>
      <c r="AD71" s="851"/>
      <c r="AE71" s="851"/>
      <c r="AF71" s="851">
        <v>639</v>
      </c>
      <c r="AG71" s="851"/>
      <c r="AH71" s="851"/>
      <c r="AI71" s="851"/>
      <c r="AJ71" s="851"/>
      <c r="AK71" s="851">
        <v>10</v>
      </c>
      <c r="AL71" s="851"/>
      <c r="AM71" s="851"/>
      <c r="AN71" s="851"/>
      <c r="AO71" s="851"/>
      <c r="AP71" s="851" t="s">
        <v>478</v>
      </c>
      <c r="AQ71" s="851"/>
      <c r="AR71" s="851"/>
      <c r="AS71" s="851"/>
      <c r="AT71" s="851"/>
      <c r="AU71" s="851" t="s">
        <v>478</v>
      </c>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c r="A72" s="214">
        <v>5</v>
      </c>
      <c r="B72" s="893" t="s">
        <v>538</v>
      </c>
      <c r="C72" s="894"/>
      <c r="D72" s="894"/>
      <c r="E72" s="894"/>
      <c r="F72" s="894"/>
      <c r="G72" s="894"/>
      <c r="H72" s="894"/>
      <c r="I72" s="894"/>
      <c r="J72" s="894"/>
      <c r="K72" s="894"/>
      <c r="L72" s="894"/>
      <c r="M72" s="894"/>
      <c r="N72" s="894"/>
      <c r="O72" s="894"/>
      <c r="P72" s="895"/>
      <c r="Q72" s="896">
        <v>121</v>
      </c>
      <c r="R72" s="851"/>
      <c r="S72" s="851"/>
      <c r="T72" s="851"/>
      <c r="U72" s="851"/>
      <c r="V72" s="851">
        <v>104</v>
      </c>
      <c r="W72" s="851"/>
      <c r="X72" s="851"/>
      <c r="Y72" s="851"/>
      <c r="Z72" s="851"/>
      <c r="AA72" s="851">
        <v>17</v>
      </c>
      <c r="AB72" s="851"/>
      <c r="AC72" s="851"/>
      <c r="AD72" s="851"/>
      <c r="AE72" s="851"/>
      <c r="AF72" s="851">
        <v>17</v>
      </c>
      <c r="AG72" s="851"/>
      <c r="AH72" s="851"/>
      <c r="AI72" s="851"/>
      <c r="AJ72" s="851"/>
      <c r="AK72" s="851" t="s">
        <v>545</v>
      </c>
      <c r="AL72" s="851"/>
      <c r="AM72" s="851"/>
      <c r="AN72" s="851"/>
      <c r="AO72" s="851"/>
      <c r="AP72" s="851" t="s">
        <v>478</v>
      </c>
      <c r="AQ72" s="851"/>
      <c r="AR72" s="851"/>
      <c r="AS72" s="851"/>
      <c r="AT72" s="851"/>
      <c r="AU72" s="851" t="s">
        <v>478</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c r="A73" s="214">
        <v>6</v>
      </c>
      <c r="B73" s="893" t="s">
        <v>539</v>
      </c>
      <c r="C73" s="894"/>
      <c r="D73" s="894"/>
      <c r="E73" s="894"/>
      <c r="F73" s="894"/>
      <c r="G73" s="894"/>
      <c r="H73" s="894"/>
      <c r="I73" s="894"/>
      <c r="J73" s="894"/>
      <c r="K73" s="894"/>
      <c r="L73" s="894"/>
      <c r="M73" s="894"/>
      <c r="N73" s="894"/>
      <c r="O73" s="894"/>
      <c r="P73" s="895"/>
      <c r="Q73" s="896">
        <v>121</v>
      </c>
      <c r="R73" s="851"/>
      <c r="S73" s="851"/>
      <c r="T73" s="851"/>
      <c r="U73" s="851"/>
      <c r="V73" s="851">
        <v>107</v>
      </c>
      <c r="W73" s="851"/>
      <c r="X73" s="851"/>
      <c r="Y73" s="851"/>
      <c r="Z73" s="851"/>
      <c r="AA73" s="851">
        <v>14</v>
      </c>
      <c r="AB73" s="851"/>
      <c r="AC73" s="851"/>
      <c r="AD73" s="851"/>
      <c r="AE73" s="851"/>
      <c r="AF73" s="851">
        <v>14</v>
      </c>
      <c r="AG73" s="851"/>
      <c r="AH73" s="851"/>
      <c r="AI73" s="851"/>
      <c r="AJ73" s="851"/>
      <c r="AK73" s="851" t="s">
        <v>478</v>
      </c>
      <c r="AL73" s="851"/>
      <c r="AM73" s="851"/>
      <c r="AN73" s="851"/>
      <c r="AO73" s="851"/>
      <c r="AP73" s="851" t="s">
        <v>478</v>
      </c>
      <c r="AQ73" s="851"/>
      <c r="AR73" s="851"/>
      <c r="AS73" s="851"/>
      <c r="AT73" s="851"/>
      <c r="AU73" s="851" t="s">
        <v>478</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c r="A74" s="214">
        <v>7</v>
      </c>
      <c r="B74" s="893" t="s">
        <v>540</v>
      </c>
      <c r="C74" s="894"/>
      <c r="D74" s="894"/>
      <c r="E74" s="894"/>
      <c r="F74" s="894"/>
      <c r="G74" s="894"/>
      <c r="H74" s="894"/>
      <c r="I74" s="894"/>
      <c r="J74" s="894"/>
      <c r="K74" s="894"/>
      <c r="L74" s="894"/>
      <c r="M74" s="894"/>
      <c r="N74" s="894"/>
      <c r="O74" s="894"/>
      <c r="P74" s="895"/>
      <c r="Q74" s="896">
        <v>6</v>
      </c>
      <c r="R74" s="851"/>
      <c r="S74" s="851"/>
      <c r="T74" s="851"/>
      <c r="U74" s="851"/>
      <c r="V74" s="851">
        <v>4</v>
      </c>
      <c r="W74" s="851"/>
      <c r="X74" s="851"/>
      <c r="Y74" s="851"/>
      <c r="Z74" s="851"/>
      <c r="AA74" s="851">
        <v>2</v>
      </c>
      <c r="AB74" s="851"/>
      <c r="AC74" s="851"/>
      <c r="AD74" s="851"/>
      <c r="AE74" s="851"/>
      <c r="AF74" s="851">
        <v>2</v>
      </c>
      <c r="AG74" s="851"/>
      <c r="AH74" s="851"/>
      <c r="AI74" s="851"/>
      <c r="AJ74" s="851"/>
      <c r="AK74" s="851" t="s">
        <v>478</v>
      </c>
      <c r="AL74" s="851"/>
      <c r="AM74" s="851"/>
      <c r="AN74" s="851"/>
      <c r="AO74" s="851"/>
      <c r="AP74" s="851" t="s">
        <v>478</v>
      </c>
      <c r="AQ74" s="851"/>
      <c r="AR74" s="851"/>
      <c r="AS74" s="851"/>
      <c r="AT74" s="851"/>
      <c r="AU74" s="851" t="s">
        <v>478</v>
      </c>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c r="A75" s="214">
        <v>8</v>
      </c>
      <c r="B75" s="893" t="s">
        <v>541</v>
      </c>
      <c r="C75" s="894"/>
      <c r="D75" s="894"/>
      <c r="E75" s="894"/>
      <c r="F75" s="894"/>
      <c r="G75" s="894"/>
      <c r="H75" s="894"/>
      <c r="I75" s="894"/>
      <c r="J75" s="894"/>
      <c r="K75" s="894"/>
      <c r="L75" s="894"/>
      <c r="M75" s="894"/>
      <c r="N75" s="894"/>
      <c r="O75" s="894"/>
      <c r="P75" s="895"/>
      <c r="Q75" s="899">
        <v>495</v>
      </c>
      <c r="R75" s="900"/>
      <c r="S75" s="900"/>
      <c r="T75" s="900"/>
      <c r="U75" s="850"/>
      <c r="V75" s="901">
        <v>447</v>
      </c>
      <c r="W75" s="900"/>
      <c r="X75" s="900"/>
      <c r="Y75" s="900"/>
      <c r="Z75" s="850"/>
      <c r="AA75" s="901">
        <v>48</v>
      </c>
      <c r="AB75" s="900"/>
      <c r="AC75" s="900"/>
      <c r="AD75" s="900"/>
      <c r="AE75" s="850"/>
      <c r="AF75" s="901">
        <v>48</v>
      </c>
      <c r="AG75" s="900"/>
      <c r="AH75" s="900"/>
      <c r="AI75" s="900"/>
      <c r="AJ75" s="850"/>
      <c r="AK75" s="901" t="s">
        <v>478</v>
      </c>
      <c r="AL75" s="900"/>
      <c r="AM75" s="900"/>
      <c r="AN75" s="900"/>
      <c r="AO75" s="850"/>
      <c r="AP75" s="901" t="s">
        <v>478</v>
      </c>
      <c r="AQ75" s="900"/>
      <c r="AR75" s="900"/>
      <c r="AS75" s="900"/>
      <c r="AT75" s="850"/>
      <c r="AU75" s="901" t="s">
        <v>478</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c r="A76" s="214">
        <v>9</v>
      </c>
      <c r="B76" s="893" t="s">
        <v>542</v>
      </c>
      <c r="C76" s="894"/>
      <c r="D76" s="894"/>
      <c r="E76" s="894"/>
      <c r="F76" s="894"/>
      <c r="G76" s="894"/>
      <c r="H76" s="894"/>
      <c r="I76" s="894"/>
      <c r="J76" s="894"/>
      <c r="K76" s="894"/>
      <c r="L76" s="894"/>
      <c r="M76" s="894"/>
      <c r="N76" s="894"/>
      <c r="O76" s="894"/>
      <c r="P76" s="895"/>
      <c r="Q76" s="899">
        <v>154741</v>
      </c>
      <c r="R76" s="900"/>
      <c r="S76" s="900"/>
      <c r="T76" s="900"/>
      <c r="U76" s="850"/>
      <c r="V76" s="901">
        <v>148063</v>
      </c>
      <c r="W76" s="900"/>
      <c r="X76" s="900"/>
      <c r="Y76" s="900"/>
      <c r="Z76" s="850"/>
      <c r="AA76" s="901">
        <v>6679</v>
      </c>
      <c r="AB76" s="900"/>
      <c r="AC76" s="900"/>
      <c r="AD76" s="900"/>
      <c r="AE76" s="850"/>
      <c r="AF76" s="901">
        <v>6679</v>
      </c>
      <c r="AG76" s="900"/>
      <c r="AH76" s="900"/>
      <c r="AI76" s="900"/>
      <c r="AJ76" s="850"/>
      <c r="AK76" s="901">
        <v>280</v>
      </c>
      <c r="AL76" s="900"/>
      <c r="AM76" s="900"/>
      <c r="AN76" s="900"/>
      <c r="AO76" s="850"/>
      <c r="AP76" s="901" t="s">
        <v>478</v>
      </c>
      <c r="AQ76" s="900"/>
      <c r="AR76" s="900"/>
      <c r="AS76" s="900"/>
      <c r="AT76" s="850"/>
      <c r="AU76" s="901" t="s">
        <v>478</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c r="A77" s="214">
        <v>10</v>
      </c>
      <c r="B77" s="893"/>
      <c r="C77" s="894"/>
      <c r="D77" s="894"/>
      <c r="E77" s="894"/>
      <c r="F77" s="894"/>
      <c r="G77" s="894"/>
      <c r="H77" s="894"/>
      <c r="I77" s="894"/>
      <c r="J77" s="894"/>
      <c r="K77" s="894"/>
      <c r="L77" s="894"/>
      <c r="M77" s="894"/>
      <c r="N77" s="894"/>
      <c r="O77" s="894"/>
      <c r="P77" s="895"/>
      <c r="Q77" s="899"/>
      <c r="R77" s="900"/>
      <c r="S77" s="900"/>
      <c r="T77" s="900"/>
      <c r="U77" s="850"/>
      <c r="V77" s="901"/>
      <c r="W77" s="900"/>
      <c r="X77" s="900"/>
      <c r="Y77" s="900"/>
      <c r="Z77" s="850"/>
      <c r="AA77" s="901"/>
      <c r="AB77" s="900"/>
      <c r="AC77" s="900"/>
      <c r="AD77" s="900"/>
      <c r="AE77" s="850"/>
      <c r="AF77" s="901"/>
      <c r="AG77" s="900"/>
      <c r="AH77" s="900"/>
      <c r="AI77" s="900"/>
      <c r="AJ77" s="850"/>
      <c r="AK77" s="901"/>
      <c r="AL77" s="900"/>
      <c r="AM77" s="900"/>
      <c r="AN77" s="900"/>
      <c r="AO77" s="850"/>
      <c r="AP77" s="901"/>
      <c r="AQ77" s="900"/>
      <c r="AR77" s="900"/>
      <c r="AS77" s="900"/>
      <c r="AT77" s="850"/>
      <c r="AU77" s="901"/>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c r="A78" s="214">
        <v>11</v>
      </c>
      <c r="B78" s="893"/>
      <c r="C78" s="894"/>
      <c r="D78" s="894"/>
      <c r="E78" s="894"/>
      <c r="F78" s="894"/>
      <c r="G78" s="894"/>
      <c r="H78" s="894"/>
      <c r="I78" s="894"/>
      <c r="J78" s="894"/>
      <c r="K78" s="894"/>
      <c r="L78" s="894"/>
      <c r="M78" s="894"/>
      <c r="N78" s="894"/>
      <c r="O78" s="894"/>
      <c r="P78" s="895"/>
      <c r="Q78" s="896"/>
      <c r="R78" s="851"/>
      <c r="S78" s="851"/>
      <c r="T78" s="851"/>
      <c r="U78" s="851"/>
      <c r="V78" s="851"/>
      <c r="W78" s="851"/>
      <c r="X78" s="851"/>
      <c r="Y78" s="851"/>
      <c r="Z78" s="851"/>
      <c r="AA78" s="851"/>
      <c r="AB78" s="851"/>
      <c r="AC78" s="851"/>
      <c r="AD78" s="851"/>
      <c r="AE78" s="851"/>
      <c r="AF78" s="851"/>
      <c r="AG78" s="851"/>
      <c r="AH78" s="851"/>
      <c r="AI78" s="851"/>
      <c r="AJ78" s="851"/>
      <c r="AK78" s="851"/>
      <c r="AL78" s="851"/>
      <c r="AM78" s="851"/>
      <c r="AN78" s="851"/>
      <c r="AO78" s="851"/>
      <c r="AP78" s="851"/>
      <c r="AQ78" s="851"/>
      <c r="AR78" s="851"/>
      <c r="AS78" s="851"/>
      <c r="AT78" s="851"/>
      <c r="AU78" s="851"/>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c r="A79" s="214">
        <v>12</v>
      </c>
      <c r="B79" s="893"/>
      <c r="C79" s="894"/>
      <c r="D79" s="894"/>
      <c r="E79" s="894"/>
      <c r="F79" s="894"/>
      <c r="G79" s="894"/>
      <c r="H79" s="894"/>
      <c r="I79" s="894"/>
      <c r="J79" s="894"/>
      <c r="K79" s="894"/>
      <c r="L79" s="894"/>
      <c r="M79" s="894"/>
      <c r="N79" s="894"/>
      <c r="O79" s="894"/>
      <c r="P79" s="895"/>
      <c r="Q79" s="896"/>
      <c r="R79" s="851"/>
      <c r="S79" s="851"/>
      <c r="T79" s="851"/>
      <c r="U79" s="851"/>
      <c r="V79" s="851"/>
      <c r="W79" s="851"/>
      <c r="X79" s="851"/>
      <c r="Y79" s="851"/>
      <c r="Z79" s="851"/>
      <c r="AA79" s="851"/>
      <c r="AB79" s="851"/>
      <c r="AC79" s="851"/>
      <c r="AD79" s="851"/>
      <c r="AE79" s="851"/>
      <c r="AF79" s="851"/>
      <c r="AG79" s="851"/>
      <c r="AH79" s="851"/>
      <c r="AI79" s="851"/>
      <c r="AJ79" s="851"/>
      <c r="AK79" s="851"/>
      <c r="AL79" s="851"/>
      <c r="AM79" s="851"/>
      <c r="AN79" s="851"/>
      <c r="AO79" s="851"/>
      <c r="AP79" s="851"/>
      <c r="AQ79" s="851"/>
      <c r="AR79" s="851"/>
      <c r="AS79" s="851"/>
      <c r="AT79" s="851"/>
      <c r="AU79" s="851"/>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c r="A80" s="214">
        <v>13</v>
      </c>
      <c r="B80" s="893"/>
      <c r="C80" s="894"/>
      <c r="D80" s="894"/>
      <c r="E80" s="894"/>
      <c r="F80" s="894"/>
      <c r="G80" s="894"/>
      <c r="H80" s="894"/>
      <c r="I80" s="894"/>
      <c r="J80" s="894"/>
      <c r="K80" s="894"/>
      <c r="L80" s="894"/>
      <c r="M80" s="894"/>
      <c r="N80" s="894"/>
      <c r="O80" s="894"/>
      <c r="P80" s="895"/>
      <c r="Q80" s="896"/>
      <c r="R80" s="851"/>
      <c r="S80" s="851"/>
      <c r="T80" s="851"/>
      <c r="U80" s="851"/>
      <c r="V80" s="851"/>
      <c r="W80" s="851"/>
      <c r="X80" s="851"/>
      <c r="Y80" s="851"/>
      <c r="Z80" s="851"/>
      <c r="AA80" s="851"/>
      <c r="AB80" s="851"/>
      <c r="AC80" s="851"/>
      <c r="AD80" s="851"/>
      <c r="AE80" s="851"/>
      <c r="AF80" s="851"/>
      <c r="AG80" s="851"/>
      <c r="AH80" s="851"/>
      <c r="AI80" s="851"/>
      <c r="AJ80" s="851"/>
      <c r="AK80" s="851"/>
      <c r="AL80" s="851"/>
      <c r="AM80" s="851"/>
      <c r="AN80" s="851"/>
      <c r="AO80" s="851"/>
      <c r="AP80" s="851"/>
      <c r="AQ80" s="851"/>
      <c r="AR80" s="851"/>
      <c r="AS80" s="851"/>
      <c r="AT80" s="851"/>
      <c r="AU80" s="851"/>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c r="A87" s="222">
        <v>20</v>
      </c>
      <c r="B87" s="902"/>
      <c r="C87" s="903"/>
      <c r="D87" s="903"/>
      <c r="E87" s="903"/>
      <c r="F87" s="903"/>
      <c r="G87" s="903"/>
      <c r="H87" s="903"/>
      <c r="I87" s="903"/>
      <c r="J87" s="903"/>
      <c r="K87" s="903"/>
      <c r="L87" s="903"/>
      <c r="M87" s="903"/>
      <c r="N87" s="903"/>
      <c r="O87" s="903"/>
      <c r="P87" s="904"/>
      <c r="Q87" s="905"/>
      <c r="R87" s="906"/>
      <c r="S87" s="906"/>
      <c r="T87" s="906"/>
      <c r="U87" s="906"/>
      <c r="V87" s="906"/>
      <c r="W87" s="906"/>
      <c r="X87" s="906"/>
      <c r="Y87" s="906"/>
      <c r="Z87" s="906"/>
      <c r="AA87" s="906"/>
      <c r="AB87" s="906"/>
      <c r="AC87" s="906"/>
      <c r="AD87" s="906"/>
      <c r="AE87" s="906"/>
      <c r="AF87" s="906"/>
      <c r="AG87" s="906"/>
      <c r="AH87" s="906"/>
      <c r="AI87" s="906"/>
      <c r="AJ87" s="906"/>
      <c r="AK87" s="906"/>
      <c r="AL87" s="906"/>
      <c r="AM87" s="906"/>
      <c r="AN87" s="906"/>
      <c r="AO87" s="906"/>
      <c r="AP87" s="906"/>
      <c r="AQ87" s="906"/>
      <c r="AR87" s="906"/>
      <c r="AS87" s="906"/>
      <c r="AT87" s="906"/>
      <c r="AU87" s="906"/>
      <c r="AV87" s="906"/>
      <c r="AW87" s="906"/>
      <c r="AX87" s="906"/>
      <c r="AY87" s="906"/>
      <c r="AZ87" s="907"/>
      <c r="BA87" s="907"/>
      <c r="BB87" s="907"/>
      <c r="BC87" s="907"/>
      <c r="BD87" s="908"/>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c r="A88" s="217" t="s">
        <v>366</v>
      </c>
      <c r="B88" s="810" t="s">
        <v>393</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7429</v>
      </c>
      <c r="AG88" s="862"/>
      <c r="AH88" s="862"/>
      <c r="AI88" s="862"/>
      <c r="AJ88" s="862"/>
      <c r="AK88" s="859"/>
      <c r="AL88" s="859"/>
      <c r="AM88" s="859"/>
      <c r="AN88" s="859"/>
      <c r="AO88" s="859"/>
      <c r="AP88" s="862">
        <v>1043</v>
      </c>
      <c r="AQ88" s="862"/>
      <c r="AR88" s="862"/>
      <c r="AS88" s="862"/>
      <c r="AT88" s="862"/>
      <c r="AU88" s="862">
        <v>358</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366</v>
      </c>
      <c r="BR102" s="810" t="s">
        <v>394</v>
      </c>
      <c r="BS102" s="811"/>
      <c r="BT102" s="811"/>
      <c r="BU102" s="811"/>
      <c r="BV102" s="811"/>
      <c r="BW102" s="811"/>
      <c r="BX102" s="811"/>
      <c r="BY102" s="811"/>
      <c r="BZ102" s="811"/>
      <c r="CA102" s="811"/>
      <c r="CB102" s="811"/>
      <c r="CC102" s="811"/>
      <c r="CD102" s="811"/>
      <c r="CE102" s="811"/>
      <c r="CF102" s="811"/>
      <c r="CG102" s="812"/>
      <c r="CH102" s="909"/>
      <c r="CI102" s="910"/>
      <c r="CJ102" s="910"/>
      <c r="CK102" s="910"/>
      <c r="CL102" s="911"/>
      <c r="CM102" s="909"/>
      <c r="CN102" s="910"/>
      <c r="CO102" s="910"/>
      <c r="CP102" s="910"/>
      <c r="CQ102" s="911"/>
      <c r="CR102" s="912">
        <v>88</v>
      </c>
      <c r="CS102" s="870"/>
      <c r="CT102" s="870"/>
      <c r="CU102" s="870"/>
      <c r="CV102" s="913"/>
      <c r="CW102" s="912" t="s">
        <v>546</v>
      </c>
      <c r="CX102" s="870"/>
      <c r="CY102" s="870"/>
      <c r="CZ102" s="870"/>
      <c r="DA102" s="913"/>
      <c r="DB102" s="912" t="s">
        <v>545</v>
      </c>
      <c r="DC102" s="870"/>
      <c r="DD102" s="870"/>
      <c r="DE102" s="870"/>
      <c r="DF102" s="913"/>
      <c r="DG102" s="912" t="s">
        <v>545</v>
      </c>
      <c r="DH102" s="870"/>
      <c r="DI102" s="870"/>
      <c r="DJ102" s="870"/>
      <c r="DK102" s="913"/>
      <c r="DL102" s="912" t="s">
        <v>545</v>
      </c>
      <c r="DM102" s="870"/>
      <c r="DN102" s="870"/>
      <c r="DO102" s="870"/>
      <c r="DP102" s="913"/>
      <c r="DQ102" s="912" t="s">
        <v>545</v>
      </c>
      <c r="DR102" s="870"/>
      <c r="DS102" s="870"/>
      <c r="DT102" s="870"/>
      <c r="DU102" s="913"/>
      <c r="DV102" s="936"/>
      <c r="DW102" s="937"/>
      <c r="DX102" s="937"/>
      <c r="DY102" s="937"/>
      <c r="DZ102" s="938"/>
      <c r="EA102" s="199"/>
    </row>
    <row r="103" spans="1:131" s="200" customFormat="1" ht="26.25" customHeight="1">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9" t="s">
        <v>395</v>
      </c>
      <c r="BR103" s="939"/>
      <c r="BS103" s="939"/>
      <c r="BT103" s="939"/>
      <c r="BU103" s="939"/>
      <c r="BV103" s="939"/>
      <c r="BW103" s="939"/>
      <c r="BX103" s="939"/>
      <c r="BY103" s="939"/>
      <c r="BZ103" s="939"/>
      <c r="CA103" s="939"/>
      <c r="CB103" s="939"/>
      <c r="CC103" s="939"/>
      <c r="CD103" s="939"/>
      <c r="CE103" s="939"/>
      <c r="CF103" s="939"/>
      <c r="CG103" s="939"/>
      <c r="CH103" s="939"/>
      <c r="CI103" s="939"/>
      <c r="CJ103" s="939"/>
      <c r="CK103" s="939"/>
      <c r="CL103" s="939"/>
      <c r="CM103" s="939"/>
      <c r="CN103" s="939"/>
      <c r="CO103" s="939"/>
      <c r="CP103" s="939"/>
      <c r="CQ103" s="939"/>
      <c r="CR103" s="939"/>
      <c r="CS103" s="939"/>
      <c r="CT103" s="939"/>
      <c r="CU103" s="939"/>
      <c r="CV103" s="939"/>
      <c r="CW103" s="939"/>
      <c r="CX103" s="939"/>
      <c r="CY103" s="939"/>
      <c r="CZ103" s="939"/>
      <c r="DA103" s="939"/>
      <c r="DB103" s="939"/>
      <c r="DC103" s="939"/>
      <c r="DD103" s="939"/>
      <c r="DE103" s="939"/>
      <c r="DF103" s="939"/>
      <c r="DG103" s="939"/>
      <c r="DH103" s="939"/>
      <c r="DI103" s="939"/>
      <c r="DJ103" s="939"/>
      <c r="DK103" s="939"/>
      <c r="DL103" s="939"/>
      <c r="DM103" s="939"/>
      <c r="DN103" s="939"/>
      <c r="DO103" s="939"/>
      <c r="DP103" s="939"/>
      <c r="DQ103" s="939"/>
      <c r="DR103" s="939"/>
      <c r="DS103" s="939"/>
      <c r="DT103" s="939"/>
      <c r="DU103" s="939"/>
      <c r="DV103" s="939"/>
      <c r="DW103" s="939"/>
      <c r="DX103" s="939"/>
      <c r="DY103" s="939"/>
      <c r="DZ103" s="939"/>
      <c r="EA103" s="199"/>
    </row>
    <row r="104" spans="1:131" s="200" customFormat="1" ht="26.25" customHeight="1">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40" t="s">
        <v>396</v>
      </c>
      <c r="BR104" s="940"/>
      <c r="BS104" s="940"/>
      <c r="BT104" s="940"/>
      <c r="BU104" s="940"/>
      <c r="BV104" s="940"/>
      <c r="BW104" s="940"/>
      <c r="BX104" s="940"/>
      <c r="BY104" s="940"/>
      <c r="BZ104" s="940"/>
      <c r="CA104" s="940"/>
      <c r="CB104" s="940"/>
      <c r="CC104" s="940"/>
      <c r="CD104" s="940"/>
      <c r="CE104" s="940"/>
      <c r="CF104" s="940"/>
      <c r="CG104" s="940"/>
      <c r="CH104" s="940"/>
      <c r="CI104" s="940"/>
      <c r="CJ104" s="940"/>
      <c r="CK104" s="940"/>
      <c r="CL104" s="940"/>
      <c r="CM104" s="940"/>
      <c r="CN104" s="940"/>
      <c r="CO104" s="940"/>
      <c r="CP104" s="940"/>
      <c r="CQ104" s="940"/>
      <c r="CR104" s="940"/>
      <c r="CS104" s="940"/>
      <c r="CT104" s="940"/>
      <c r="CU104" s="940"/>
      <c r="CV104" s="940"/>
      <c r="CW104" s="940"/>
      <c r="CX104" s="940"/>
      <c r="CY104" s="940"/>
      <c r="CZ104" s="940"/>
      <c r="DA104" s="940"/>
      <c r="DB104" s="940"/>
      <c r="DC104" s="940"/>
      <c r="DD104" s="940"/>
      <c r="DE104" s="940"/>
      <c r="DF104" s="940"/>
      <c r="DG104" s="940"/>
      <c r="DH104" s="940"/>
      <c r="DI104" s="940"/>
      <c r="DJ104" s="940"/>
      <c r="DK104" s="940"/>
      <c r="DL104" s="940"/>
      <c r="DM104" s="940"/>
      <c r="DN104" s="940"/>
      <c r="DO104" s="940"/>
      <c r="DP104" s="940"/>
      <c r="DQ104" s="940"/>
      <c r="DR104" s="940"/>
      <c r="DS104" s="940"/>
      <c r="DT104" s="940"/>
      <c r="DU104" s="940"/>
      <c r="DV104" s="940"/>
      <c r="DW104" s="940"/>
      <c r="DX104" s="940"/>
      <c r="DY104" s="940"/>
      <c r="DZ104" s="940"/>
      <c r="EA104" s="199"/>
    </row>
    <row r="105" spans="1:131" s="200" customFormat="1" ht="11.25" customHeight="1">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c r="A107" s="228" t="s">
        <v>397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398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c r="A108" s="941" t="s">
        <v>399</v>
      </c>
      <c r="B108" s="942"/>
      <c r="C108" s="942"/>
      <c r="D108" s="942"/>
      <c r="E108" s="942"/>
      <c r="F108" s="942"/>
      <c r="G108" s="942"/>
      <c r="H108" s="942"/>
      <c r="I108" s="942"/>
      <c r="J108" s="942"/>
      <c r="K108" s="942"/>
      <c r="L108" s="942"/>
      <c r="M108" s="942"/>
      <c r="N108" s="942"/>
      <c r="O108" s="942"/>
      <c r="P108" s="942"/>
      <c r="Q108" s="942"/>
      <c r="R108" s="942"/>
      <c r="S108" s="942"/>
      <c r="T108" s="942"/>
      <c r="U108" s="942"/>
      <c r="V108" s="942"/>
      <c r="W108" s="942"/>
      <c r="X108" s="942"/>
      <c r="Y108" s="942"/>
      <c r="Z108" s="942"/>
      <c r="AA108" s="942"/>
      <c r="AB108" s="942"/>
      <c r="AC108" s="942"/>
      <c r="AD108" s="942"/>
      <c r="AE108" s="942"/>
      <c r="AF108" s="942"/>
      <c r="AG108" s="942"/>
      <c r="AH108" s="942"/>
      <c r="AI108" s="942"/>
      <c r="AJ108" s="942"/>
      <c r="AK108" s="942"/>
      <c r="AL108" s="942"/>
      <c r="AM108" s="942"/>
      <c r="AN108" s="942"/>
      <c r="AO108" s="942"/>
      <c r="AP108" s="942"/>
      <c r="AQ108" s="942"/>
      <c r="AR108" s="942"/>
      <c r="AS108" s="942"/>
      <c r="AT108" s="943"/>
      <c r="AU108" s="941" t="s">
        <v>400</v>
      </c>
      <c r="AV108" s="942"/>
      <c r="AW108" s="942"/>
      <c r="AX108" s="942"/>
      <c r="AY108" s="942"/>
      <c r="AZ108" s="942"/>
      <c r="BA108" s="942"/>
      <c r="BB108" s="942"/>
      <c r="BC108" s="942"/>
      <c r="BD108" s="942"/>
      <c r="BE108" s="942"/>
      <c r="BF108" s="942"/>
      <c r="BG108" s="942"/>
      <c r="BH108" s="942"/>
      <c r="BI108" s="942"/>
      <c r="BJ108" s="942"/>
      <c r="BK108" s="942"/>
      <c r="BL108" s="942"/>
      <c r="BM108" s="942"/>
      <c r="BN108" s="942"/>
      <c r="BO108" s="942"/>
      <c r="BP108" s="942"/>
      <c r="BQ108" s="942"/>
      <c r="BR108" s="942"/>
      <c r="BS108" s="942"/>
      <c r="BT108" s="942"/>
      <c r="BU108" s="942"/>
      <c r="BV108" s="942"/>
      <c r="BW108" s="942"/>
      <c r="BX108" s="942"/>
      <c r="BY108" s="942"/>
      <c r="BZ108" s="942"/>
      <c r="CA108" s="942"/>
      <c r="CB108" s="942"/>
      <c r="CC108" s="942"/>
      <c r="CD108" s="942"/>
      <c r="CE108" s="942"/>
      <c r="CF108" s="942"/>
      <c r="CG108" s="942"/>
      <c r="CH108" s="942"/>
      <c r="CI108" s="942"/>
      <c r="CJ108" s="942"/>
      <c r="CK108" s="942"/>
      <c r="CL108" s="942"/>
      <c r="CM108" s="942"/>
      <c r="CN108" s="942"/>
      <c r="CO108" s="942"/>
      <c r="CP108" s="942"/>
      <c r="CQ108" s="942"/>
      <c r="CR108" s="942"/>
      <c r="CS108" s="942"/>
      <c r="CT108" s="942"/>
      <c r="CU108" s="942"/>
      <c r="CV108" s="942"/>
      <c r="CW108" s="942"/>
      <c r="CX108" s="942"/>
      <c r="CY108" s="942"/>
      <c r="CZ108" s="942"/>
      <c r="DA108" s="942"/>
      <c r="DB108" s="942"/>
      <c r="DC108" s="942"/>
      <c r="DD108" s="942"/>
      <c r="DE108" s="942"/>
      <c r="DF108" s="942"/>
      <c r="DG108" s="942"/>
      <c r="DH108" s="942"/>
      <c r="DI108" s="942"/>
      <c r="DJ108" s="942"/>
      <c r="DK108" s="942"/>
      <c r="DL108" s="942"/>
      <c r="DM108" s="942"/>
      <c r="DN108" s="942"/>
      <c r="DO108" s="942"/>
      <c r="DP108" s="942"/>
      <c r="DQ108" s="942"/>
      <c r="DR108" s="942"/>
      <c r="DS108" s="942"/>
      <c r="DT108" s="942"/>
      <c r="DU108" s="942"/>
      <c r="DV108" s="942"/>
      <c r="DW108" s="942"/>
      <c r="DX108" s="942"/>
      <c r="DY108" s="942"/>
      <c r="DZ108" s="943"/>
    </row>
    <row r="109" spans="1:131" s="199" customFormat="1" ht="26.25" customHeight="1">
      <c r="A109" s="934" t="s">
        <v>401</v>
      </c>
      <c r="B109" s="915"/>
      <c r="C109" s="915"/>
      <c r="D109" s="915"/>
      <c r="E109" s="915"/>
      <c r="F109" s="915"/>
      <c r="G109" s="915"/>
      <c r="H109" s="915"/>
      <c r="I109" s="915"/>
      <c r="J109" s="915"/>
      <c r="K109" s="915"/>
      <c r="L109" s="915"/>
      <c r="M109" s="915"/>
      <c r="N109" s="915"/>
      <c r="O109" s="915"/>
      <c r="P109" s="915"/>
      <c r="Q109" s="915"/>
      <c r="R109" s="915"/>
      <c r="S109" s="915"/>
      <c r="T109" s="915"/>
      <c r="U109" s="915"/>
      <c r="V109" s="915"/>
      <c r="W109" s="915"/>
      <c r="X109" s="915"/>
      <c r="Y109" s="915"/>
      <c r="Z109" s="916"/>
      <c r="AA109" s="914" t="s">
        <v>402</v>
      </c>
      <c r="AB109" s="915"/>
      <c r="AC109" s="915"/>
      <c r="AD109" s="915"/>
      <c r="AE109" s="916"/>
      <c r="AF109" s="914" t="s">
        <v>285</v>
      </c>
      <c r="AG109" s="915"/>
      <c r="AH109" s="915"/>
      <c r="AI109" s="915"/>
      <c r="AJ109" s="916"/>
      <c r="AK109" s="914" t="s">
        <v>284</v>
      </c>
      <c r="AL109" s="915"/>
      <c r="AM109" s="915"/>
      <c r="AN109" s="915"/>
      <c r="AO109" s="916"/>
      <c r="AP109" s="914" t="s">
        <v>403</v>
      </c>
      <c r="AQ109" s="915"/>
      <c r="AR109" s="915"/>
      <c r="AS109" s="915"/>
      <c r="AT109" s="917"/>
      <c r="AU109" s="934" t="s">
        <v>401</v>
      </c>
      <c r="AV109" s="915"/>
      <c r="AW109" s="915"/>
      <c r="AX109" s="915"/>
      <c r="AY109" s="915"/>
      <c r="AZ109" s="915"/>
      <c r="BA109" s="915"/>
      <c r="BB109" s="915"/>
      <c r="BC109" s="915"/>
      <c r="BD109" s="915"/>
      <c r="BE109" s="915"/>
      <c r="BF109" s="915"/>
      <c r="BG109" s="915"/>
      <c r="BH109" s="915"/>
      <c r="BI109" s="915"/>
      <c r="BJ109" s="915"/>
      <c r="BK109" s="915"/>
      <c r="BL109" s="915"/>
      <c r="BM109" s="915"/>
      <c r="BN109" s="915"/>
      <c r="BO109" s="915"/>
      <c r="BP109" s="916"/>
      <c r="BQ109" s="914" t="s">
        <v>402</v>
      </c>
      <c r="BR109" s="915"/>
      <c r="BS109" s="915"/>
      <c r="BT109" s="915"/>
      <c r="BU109" s="916"/>
      <c r="BV109" s="914" t="s">
        <v>285</v>
      </c>
      <c r="BW109" s="915"/>
      <c r="BX109" s="915"/>
      <c r="BY109" s="915"/>
      <c r="BZ109" s="916"/>
      <c r="CA109" s="914" t="s">
        <v>284</v>
      </c>
      <c r="CB109" s="915"/>
      <c r="CC109" s="915"/>
      <c r="CD109" s="915"/>
      <c r="CE109" s="916"/>
      <c r="CF109" s="935" t="s">
        <v>403</v>
      </c>
      <c r="CG109" s="935"/>
      <c r="CH109" s="935"/>
      <c r="CI109" s="935"/>
      <c r="CJ109" s="935"/>
      <c r="CK109" s="914" t="s">
        <v>404</v>
      </c>
      <c r="CL109" s="915"/>
      <c r="CM109" s="915"/>
      <c r="CN109" s="915"/>
      <c r="CO109" s="915"/>
      <c r="CP109" s="915"/>
      <c r="CQ109" s="915"/>
      <c r="CR109" s="915"/>
      <c r="CS109" s="915"/>
      <c r="CT109" s="915"/>
      <c r="CU109" s="915"/>
      <c r="CV109" s="915"/>
      <c r="CW109" s="915"/>
      <c r="CX109" s="915"/>
      <c r="CY109" s="915"/>
      <c r="CZ109" s="915"/>
      <c r="DA109" s="915"/>
      <c r="DB109" s="915"/>
      <c r="DC109" s="915"/>
      <c r="DD109" s="915"/>
      <c r="DE109" s="915"/>
      <c r="DF109" s="916"/>
      <c r="DG109" s="914" t="s">
        <v>402</v>
      </c>
      <c r="DH109" s="915"/>
      <c r="DI109" s="915"/>
      <c r="DJ109" s="915"/>
      <c r="DK109" s="916"/>
      <c r="DL109" s="914" t="s">
        <v>285</v>
      </c>
      <c r="DM109" s="915"/>
      <c r="DN109" s="915"/>
      <c r="DO109" s="915"/>
      <c r="DP109" s="916"/>
      <c r="DQ109" s="914" t="s">
        <v>284</v>
      </c>
      <c r="DR109" s="915"/>
      <c r="DS109" s="915"/>
      <c r="DT109" s="915"/>
      <c r="DU109" s="916"/>
      <c r="DV109" s="914" t="s">
        <v>403</v>
      </c>
      <c r="DW109" s="915"/>
      <c r="DX109" s="915"/>
      <c r="DY109" s="915"/>
      <c r="DZ109" s="917"/>
    </row>
    <row r="110" spans="1:131" s="199" customFormat="1" ht="26.25" customHeight="1">
      <c r="A110" s="918" t="s">
        <v>405</v>
      </c>
      <c r="B110" s="919"/>
      <c r="C110" s="919"/>
      <c r="D110" s="919"/>
      <c r="E110" s="919"/>
      <c r="F110" s="919"/>
      <c r="G110" s="919"/>
      <c r="H110" s="919"/>
      <c r="I110" s="919"/>
      <c r="J110" s="919"/>
      <c r="K110" s="919"/>
      <c r="L110" s="919"/>
      <c r="M110" s="919"/>
      <c r="N110" s="919"/>
      <c r="O110" s="919"/>
      <c r="P110" s="919"/>
      <c r="Q110" s="919"/>
      <c r="R110" s="919"/>
      <c r="S110" s="919"/>
      <c r="T110" s="919"/>
      <c r="U110" s="919"/>
      <c r="V110" s="919"/>
      <c r="W110" s="919"/>
      <c r="X110" s="919"/>
      <c r="Y110" s="919"/>
      <c r="Z110" s="920"/>
      <c r="AA110" s="921">
        <v>1450861</v>
      </c>
      <c r="AB110" s="922"/>
      <c r="AC110" s="922"/>
      <c r="AD110" s="922"/>
      <c r="AE110" s="923"/>
      <c r="AF110" s="924">
        <v>1453904</v>
      </c>
      <c r="AG110" s="922"/>
      <c r="AH110" s="922"/>
      <c r="AI110" s="922"/>
      <c r="AJ110" s="923"/>
      <c r="AK110" s="924">
        <v>1468158</v>
      </c>
      <c r="AL110" s="922"/>
      <c r="AM110" s="922"/>
      <c r="AN110" s="922"/>
      <c r="AO110" s="923"/>
      <c r="AP110" s="925">
        <v>18.399999999999999</v>
      </c>
      <c r="AQ110" s="926"/>
      <c r="AR110" s="926"/>
      <c r="AS110" s="926"/>
      <c r="AT110" s="927"/>
      <c r="AU110" s="928" t="s">
        <v>61</v>
      </c>
      <c r="AV110" s="929"/>
      <c r="AW110" s="929"/>
      <c r="AX110" s="929"/>
      <c r="AY110" s="929"/>
      <c r="AZ110" s="970" t="s">
        <v>406</v>
      </c>
      <c r="BA110" s="919"/>
      <c r="BB110" s="919"/>
      <c r="BC110" s="919"/>
      <c r="BD110" s="919"/>
      <c r="BE110" s="919"/>
      <c r="BF110" s="919"/>
      <c r="BG110" s="919"/>
      <c r="BH110" s="919"/>
      <c r="BI110" s="919"/>
      <c r="BJ110" s="919"/>
      <c r="BK110" s="919"/>
      <c r="BL110" s="919"/>
      <c r="BM110" s="919"/>
      <c r="BN110" s="919"/>
      <c r="BO110" s="919"/>
      <c r="BP110" s="920"/>
      <c r="BQ110" s="956">
        <v>18496312</v>
      </c>
      <c r="BR110" s="957"/>
      <c r="BS110" s="957"/>
      <c r="BT110" s="957"/>
      <c r="BU110" s="957"/>
      <c r="BV110" s="957">
        <v>19294168</v>
      </c>
      <c r="BW110" s="957"/>
      <c r="BX110" s="957"/>
      <c r="BY110" s="957"/>
      <c r="BZ110" s="957"/>
      <c r="CA110" s="957">
        <v>19441012</v>
      </c>
      <c r="CB110" s="957"/>
      <c r="CC110" s="957"/>
      <c r="CD110" s="957"/>
      <c r="CE110" s="957"/>
      <c r="CF110" s="971">
        <v>243.9</v>
      </c>
      <c r="CG110" s="972"/>
      <c r="CH110" s="972"/>
      <c r="CI110" s="972"/>
      <c r="CJ110" s="972"/>
      <c r="CK110" s="973" t="s">
        <v>407</v>
      </c>
      <c r="CL110" s="974"/>
      <c r="CM110" s="953" t="s">
        <v>408</v>
      </c>
      <c r="CN110" s="954"/>
      <c r="CO110" s="954"/>
      <c r="CP110" s="954"/>
      <c r="CQ110" s="954"/>
      <c r="CR110" s="954"/>
      <c r="CS110" s="954"/>
      <c r="CT110" s="954"/>
      <c r="CU110" s="954"/>
      <c r="CV110" s="954"/>
      <c r="CW110" s="954"/>
      <c r="CX110" s="954"/>
      <c r="CY110" s="954"/>
      <c r="CZ110" s="954"/>
      <c r="DA110" s="954"/>
      <c r="DB110" s="954"/>
      <c r="DC110" s="954"/>
      <c r="DD110" s="954"/>
      <c r="DE110" s="954"/>
      <c r="DF110" s="955"/>
      <c r="DG110" s="956" t="s">
        <v>111</v>
      </c>
      <c r="DH110" s="957"/>
      <c r="DI110" s="957"/>
      <c r="DJ110" s="957"/>
      <c r="DK110" s="957"/>
      <c r="DL110" s="957" t="s">
        <v>111</v>
      </c>
      <c r="DM110" s="957"/>
      <c r="DN110" s="957"/>
      <c r="DO110" s="957"/>
      <c r="DP110" s="957"/>
      <c r="DQ110" s="957" t="s">
        <v>111</v>
      </c>
      <c r="DR110" s="957"/>
      <c r="DS110" s="957"/>
      <c r="DT110" s="957"/>
      <c r="DU110" s="957"/>
      <c r="DV110" s="958" t="s">
        <v>111</v>
      </c>
      <c r="DW110" s="958"/>
      <c r="DX110" s="958"/>
      <c r="DY110" s="958"/>
      <c r="DZ110" s="959"/>
    </row>
    <row r="111" spans="1:131" s="199" customFormat="1" ht="26.25" customHeight="1">
      <c r="A111" s="960" t="s">
        <v>409</v>
      </c>
      <c r="B111" s="961"/>
      <c r="C111" s="961"/>
      <c r="D111" s="961"/>
      <c r="E111" s="961"/>
      <c r="F111" s="961"/>
      <c r="G111" s="961"/>
      <c r="H111" s="961"/>
      <c r="I111" s="961"/>
      <c r="J111" s="961"/>
      <c r="K111" s="961"/>
      <c r="L111" s="961"/>
      <c r="M111" s="961"/>
      <c r="N111" s="961"/>
      <c r="O111" s="961"/>
      <c r="P111" s="961"/>
      <c r="Q111" s="961"/>
      <c r="R111" s="961"/>
      <c r="S111" s="961"/>
      <c r="T111" s="961"/>
      <c r="U111" s="961"/>
      <c r="V111" s="961"/>
      <c r="W111" s="961"/>
      <c r="X111" s="961"/>
      <c r="Y111" s="961"/>
      <c r="Z111" s="962"/>
      <c r="AA111" s="963" t="s">
        <v>111</v>
      </c>
      <c r="AB111" s="964"/>
      <c r="AC111" s="964"/>
      <c r="AD111" s="964"/>
      <c r="AE111" s="965"/>
      <c r="AF111" s="966" t="s">
        <v>111</v>
      </c>
      <c r="AG111" s="964"/>
      <c r="AH111" s="964"/>
      <c r="AI111" s="964"/>
      <c r="AJ111" s="965"/>
      <c r="AK111" s="966" t="s">
        <v>111</v>
      </c>
      <c r="AL111" s="964"/>
      <c r="AM111" s="964"/>
      <c r="AN111" s="964"/>
      <c r="AO111" s="965"/>
      <c r="AP111" s="967" t="s">
        <v>111</v>
      </c>
      <c r="AQ111" s="968"/>
      <c r="AR111" s="968"/>
      <c r="AS111" s="968"/>
      <c r="AT111" s="969"/>
      <c r="AU111" s="930"/>
      <c r="AV111" s="931"/>
      <c r="AW111" s="931"/>
      <c r="AX111" s="931"/>
      <c r="AY111" s="931"/>
      <c r="AZ111" s="979" t="s">
        <v>410</v>
      </c>
      <c r="BA111" s="980"/>
      <c r="BB111" s="980"/>
      <c r="BC111" s="980"/>
      <c r="BD111" s="980"/>
      <c r="BE111" s="980"/>
      <c r="BF111" s="980"/>
      <c r="BG111" s="980"/>
      <c r="BH111" s="980"/>
      <c r="BI111" s="980"/>
      <c r="BJ111" s="980"/>
      <c r="BK111" s="980"/>
      <c r="BL111" s="980"/>
      <c r="BM111" s="980"/>
      <c r="BN111" s="980"/>
      <c r="BO111" s="980"/>
      <c r="BP111" s="981"/>
      <c r="BQ111" s="949">
        <v>136600</v>
      </c>
      <c r="BR111" s="950"/>
      <c r="BS111" s="950"/>
      <c r="BT111" s="950"/>
      <c r="BU111" s="950"/>
      <c r="BV111" s="950">
        <v>109548</v>
      </c>
      <c r="BW111" s="950"/>
      <c r="BX111" s="950"/>
      <c r="BY111" s="950"/>
      <c r="BZ111" s="950"/>
      <c r="CA111" s="950">
        <v>83128</v>
      </c>
      <c r="CB111" s="950"/>
      <c r="CC111" s="950"/>
      <c r="CD111" s="950"/>
      <c r="CE111" s="950"/>
      <c r="CF111" s="944">
        <v>1</v>
      </c>
      <c r="CG111" s="945"/>
      <c r="CH111" s="945"/>
      <c r="CI111" s="945"/>
      <c r="CJ111" s="945"/>
      <c r="CK111" s="975"/>
      <c r="CL111" s="976"/>
      <c r="CM111" s="946" t="s">
        <v>411</v>
      </c>
      <c r="CN111" s="947"/>
      <c r="CO111" s="947"/>
      <c r="CP111" s="947"/>
      <c r="CQ111" s="947"/>
      <c r="CR111" s="947"/>
      <c r="CS111" s="947"/>
      <c r="CT111" s="947"/>
      <c r="CU111" s="947"/>
      <c r="CV111" s="947"/>
      <c r="CW111" s="947"/>
      <c r="CX111" s="947"/>
      <c r="CY111" s="947"/>
      <c r="CZ111" s="947"/>
      <c r="DA111" s="947"/>
      <c r="DB111" s="947"/>
      <c r="DC111" s="947"/>
      <c r="DD111" s="947"/>
      <c r="DE111" s="947"/>
      <c r="DF111" s="948"/>
      <c r="DG111" s="949" t="s">
        <v>111</v>
      </c>
      <c r="DH111" s="950"/>
      <c r="DI111" s="950"/>
      <c r="DJ111" s="950"/>
      <c r="DK111" s="950"/>
      <c r="DL111" s="950" t="s">
        <v>111</v>
      </c>
      <c r="DM111" s="950"/>
      <c r="DN111" s="950"/>
      <c r="DO111" s="950"/>
      <c r="DP111" s="950"/>
      <c r="DQ111" s="950" t="s">
        <v>111</v>
      </c>
      <c r="DR111" s="950"/>
      <c r="DS111" s="950"/>
      <c r="DT111" s="950"/>
      <c r="DU111" s="950"/>
      <c r="DV111" s="951" t="s">
        <v>111</v>
      </c>
      <c r="DW111" s="951"/>
      <c r="DX111" s="951"/>
      <c r="DY111" s="951"/>
      <c r="DZ111" s="952"/>
    </row>
    <row r="112" spans="1:131" s="199" customFormat="1" ht="26.25" customHeight="1">
      <c r="A112" s="982" t="s">
        <v>412</v>
      </c>
      <c r="B112" s="983"/>
      <c r="C112" s="980" t="s">
        <v>413</v>
      </c>
      <c r="D112" s="980"/>
      <c r="E112" s="980"/>
      <c r="F112" s="980"/>
      <c r="G112" s="980"/>
      <c r="H112" s="980"/>
      <c r="I112" s="980"/>
      <c r="J112" s="980"/>
      <c r="K112" s="980"/>
      <c r="L112" s="980"/>
      <c r="M112" s="980"/>
      <c r="N112" s="980"/>
      <c r="O112" s="980"/>
      <c r="P112" s="980"/>
      <c r="Q112" s="980"/>
      <c r="R112" s="980"/>
      <c r="S112" s="980"/>
      <c r="T112" s="980"/>
      <c r="U112" s="980"/>
      <c r="V112" s="980"/>
      <c r="W112" s="980"/>
      <c r="X112" s="980"/>
      <c r="Y112" s="980"/>
      <c r="Z112" s="981"/>
      <c r="AA112" s="988" t="s">
        <v>111</v>
      </c>
      <c r="AB112" s="989"/>
      <c r="AC112" s="989"/>
      <c r="AD112" s="989"/>
      <c r="AE112" s="990"/>
      <c r="AF112" s="991" t="s">
        <v>111</v>
      </c>
      <c r="AG112" s="989"/>
      <c r="AH112" s="989"/>
      <c r="AI112" s="989"/>
      <c r="AJ112" s="990"/>
      <c r="AK112" s="991" t="s">
        <v>111</v>
      </c>
      <c r="AL112" s="989"/>
      <c r="AM112" s="989"/>
      <c r="AN112" s="989"/>
      <c r="AO112" s="990"/>
      <c r="AP112" s="992" t="s">
        <v>111</v>
      </c>
      <c r="AQ112" s="993"/>
      <c r="AR112" s="993"/>
      <c r="AS112" s="993"/>
      <c r="AT112" s="994"/>
      <c r="AU112" s="930"/>
      <c r="AV112" s="931"/>
      <c r="AW112" s="931"/>
      <c r="AX112" s="931"/>
      <c r="AY112" s="931"/>
      <c r="AZ112" s="979" t="s">
        <v>414</v>
      </c>
      <c r="BA112" s="980"/>
      <c r="BB112" s="980"/>
      <c r="BC112" s="980"/>
      <c r="BD112" s="980"/>
      <c r="BE112" s="980"/>
      <c r="BF112" s="980"/>
      <c r="BG112" s="980"/>
      <c r="BH112" s="980"/>
      <c r="BI112" s="980"/>
      <c r="BJ112" s="980"/>
      <c r="BK112" s="980"/>
      <c r="BL112" s="980"/>
      <c r="BM112" s="980"/>
      <c r="BN112" s="980"/>
      <c r="BO112" s="980"/>
      <c r="BP112" s="981"/>
      <c r="BQ112" s="949">
        <v>6952129</v>
      </c>
      <c r="BR112" s="950"/>
      <c r="BS112" s="950"/>
      <c r="BT112" s="950"/>
      <c r="BU112" s="950"/>
      <c r="BV112" s="950">
        <v>6601068</v>
      </c>
      <c r="BW112" s="950"/>
      <c r="BX112" s="950"/>
      <c r="BY112" s="950"/>
      <c r="BZ112" s="950"/>
      <c r="CA112" s="950">
        <v>6286161</v>
      </c>
      <c r="CB112" s="950"/>
      <c r="CC112" s="950"/>
      <c r="CD112" s="950"/>
      <c r="CE112" s="950"/>
      <c r="CF112" s="944">
        <v>78.900000000000006</v>
      </c>
      <c r="CG112" s="945"/>
      <c r="CH112" s="945"/>
      <c r="CI112" s="945"/>
      <c r="CJ112" s="945"/>
      <c r="CK112" s="975"/>
      <c r="CL112" s="976"/>
      <c r="CM112" s="946" t="s">
        <v>415</v>
      </c>
      <c r="CN112" s="947"/>
      <c r="CO112" s="947"/>
      <c r="CP112" s="947"/>
      <c r="CQ112" s="947"/>
      <c r="CR112" s="947"/>
      <c r="CS112" s="947"/>
      <c r="CT112" s="947"/>
      <c r="CU112" s="947"/>
      <c r="CV112" s="947"/>
      <c r="CW112" s="947"/>
      <c r="CX112" s="947"/>
      <c r="CY112" s="947"/>
      <c r="CZ112" s="947"/>
      <c r="DA112" s="947"/>
      <c r="DB112" s="947"/>
      <c r="DC112" s="947"/>
      <c r="DD112" s="947"/>
      <c r="DE112" s="947"/>
      <c r="DF112" s="948"/>
      <c r="DG112" s="949" t="s">
        <v>111</v>
      </c>
      <c r="DH112" s="950"/>
      <c r="DI112" s="950"/>
      <c r="DJ112" s="950"/>
      <c r="DK112" s="950"/>
      <c r="DL112" s="950" t="s">
        <v>111</v>
      </c>
      <c r="DM112" s="950"/>
      <c r="DN112" s="950"/>
      <c r="DO112" s="950"/>
      <c r="DP112" s="950"/>
      <c r="DQ112" s="950" t="s">
        <v>111</v>
      </c>
      <c r="DR112" s="950"/>
      <c r="DS112" s="950"/>
      <c r="DT112" s="950"/>
      <c r="DU112" s="950"/>
      <c r="DV112" s="951" t="s">
        <v>111</v>
      </c>
      <c r="DW112" s="951"/>
      <c r="DX112" s="951"/>
      <c r="DY112" s="951"/>
      <c r="DZ112" s="952"/>
    </row>
    <row r="113" spans="1:130" s="199" customFormat="1" ht="26.25" customHeight="1">
      <c r="A113" s="984"/>
      <c r="B113" s="985"/>
      <c r="C113" s="980" t="s">
        <v>416</v>
      </c>
      <c r="D113" s="980"/>
      <c r="E113" s="980"/>
      <c r="F113" s="980"/>
      <c r="G113" s="980"/>
      <c r="H113" s="980"/>
      <c r="I113" s="980"/>
      <c r="J113" s="980"/>
      <c r="K113" s="980"/>
      <c r="L113" s="980"/>
      <c r="M113" s="980"/>
      <c r="N113" s="980"/>
      <c r="O113" s="980"/>
      <c r="P113" s="980"/>
      <c r="Q113" s="980"/>
      <c r="R113" s="980"/>
      <c r="S113" s="980"/>
      <c r="T113" s="980"/>
      <c r="U113" s="980"/>
      <c r="V113" s="980"/>
      <c r="W113" s="980"/>
      <c r="X113" s="980"/>
      <c r="Y113" s="980"/>
      <c r="Z113" s="981"/>
      <c r="AA113" s="963">
        <v>592511</v>
      </c>
      <c r="AB113" s="964"/>
      <c r="AC113" s="964"/>
      <c r="AD113" s="964"/>
      <c r="AE113" s="965"/>
      <c r="AF113" s="966">
        <v>576782</v>
      </c>
      <c r="AG113" s="964"/>
      <c r="AH113" s="964"/>
      <c r="AI113" s="964"/>
      <c r="AJ113" s="965"/>
      <c r="AK113" s="966">
        <v>561196</v>
      </c>
      <c r="AL113" s="964"/>
      <c r="AM113" s="964"/>
      <c r="AN113" s="964"/>
      <c r="AO113" s="965"/>
      <c r="AP113" s="967">
        <v>7</v>
      </c>
      <c r="AQ113" s="968"/>
      <c r="AR113" s="968"/>
      <c r="AS113" s="968"/>
      <c r="AT113" s="969"/>
      <c r="AU113" s="930"/>
      <c r="AV113" s="931"/>
      <c r="AW113" s="931"/>
      <c r="AX113" s="931"/>
      <c r="AY113" s="931"/>
      <c r="AZ113" s="979" t="s">
        <v>417</v>
      </c>
      <c r="BA113" s="980"/>
      <c r="BB113" s="980"/>
      <c r="BC113" s="980"/>
      <c r="BD113" s="980"/>
      <c r="BE113" s="980"/>
      <c r="BF113" s="980"/>
      <c r="BG113" s="980"/>
      <c r="BH113" s="980"/>
      <c r="BI113" s="980"/>
      <c r="BJ113" s="980"/>
      <c r="BK113" s="980"/>
      <c r="BL113" s="980"/>
      <c r="BM113" s="980"/>
      <c r="BN113" s="980"/>
      <c r="BO113" s="980"/>
      <c r="BP113" s="981"/>
      <c r="BQ113" s="949">
        <v>347905</v>
      </c>
      <c r="BR113" s="950"/>
      <c r="BS113" s="950"/>
      <c r="BT113" s="950"/>
      <c r="BU113" s="950"/>
      <c r="BV113" s="950">
        <v>374987</v>
      </c>
      <c r="BW113" s="950"/>
      <c r="BX113" s="950"/>
      <c r="BY113" s="950"/>
      <c r="BZ113" s="950"/>
      <c r="CA113" s="950">
        <v>357680</v>
      </c>
      <c r="CB113" s="950"/>
      <c r="CC113" s="950"/>
      <c r="CD113" s="950"/>
      <c r="CE113" s="950"/>
      <c r="CF113" s="944">
        <v>4.5</v>
      </c>
      <c r="CG113" s="945"/>
      <c r="CH113" s="945"/>
      <c r="CI113" s="945"/>
      <c r="CJ113" s="945"/>
      <c r="CK113" s="975"/>
      <c r="CL113" s="976"/>
      <c r="CM113" s="946" t="s">
        <v>418</v>
      </c>
      <c r="CN113" s="947"/>
      <c r="CO113" s="947"/>
      <c r="CP113" s="947"/>
      <c r="CQ113" s="947"/>
      <c r="CR113" s="947"/>
      <c r="CS113" s="947"/>
      <c r="CT113" s="947"/>
      <c r="CU113" s="947"/>
      <c r="CV113" s="947"/>
      <c r="CW113" s="947"/>
      <c r="CX113" s="947"/>
      <c r="CY113" s="947"/>
      <c r="CZ113" s="947"/>
      <c r="DA113" s="947"/>
      <c r="DB113" s="947"/>
      <c r="DC113" s="947"/>
      <c r="DD113" s="947"/>
      <c r="DE113" s="947"/>
      <c r="DF113" s="948"/>
      <c r="DG113" s="988" t="s">
        <v>111</v>
      </c>
      <c r="DH113" s="989"/>
      <c r="DI113" s="989"/>
      <c r="DJ113" s="989"/>
      <c r="DK113" s="990"/>
      <c r="DL113" s="991" t="s">
        <v>111</v>
      </c>
      <c r="DM113" s="989"/>
      <c r="DN113" s="989"/>
      <c r="DO113" s="989"/>
      <c r="DP113" s="990"/>
      <c r="DQ113" s="991" t="s">
        <v>111</v>
      </c>
      <c r="DR113" s="989"/>
      <c r="DS113" s="989"/>
      <c r="DT113" s="989"/>
      <c r="DU113" s="990"/>
      <c r="DV113" s="992" t="s">
        <v>111</v>
      </c>
      <c r="DW113" s="993"/>
      <c r="DX113" s="993"/>
      <c r="DY113" s="993"/>
      <c r="DZ113" s="994"/>
    </row>
    <row r="114" spans="1:130" s="199" customFormat="1" ht="26.25" customHeight="1">
      <c r="A114" s="984"/>
      <c r="B114" s="985"/>
      <c r="C114" s="980" t="s">
        <v>419</v>
      </c>
      <c r="D114" s="980"/>
      <c r="E114" s="980"/>
      <c r="F114" s="980"/>
      <c r="G114" s="980"/>
      <c r="H114" s="980"/>
      <c r="I114" s="980"/>
      <c r="J114" s="980"/>
      <c r="K114" s="980"/>
      <c r="L114" s="980"/>
      <c r="M114" s="980"/>
      <c r="N114" s="980"/>
      <c r="O114" s="980"/>
      <c r="P114" s="980"/>
      <c r="Q114" s="980"/>
      <c r="R114" s="980"/>
      <c r="S114" s="980"/>
      <c r="T114" s="980"/>
      <c r="U114" s="980"/>
      <c r="V114" s="980"/>
      <c r="W114" s="980"/>
      <c r="X114" s="980"/>
      <c r="Y114" s="980"/>
      <c r="Z114" s="981"/>
      <c r="AA114" s="988">
        <v>24675</v>
      </c>
      <c r="AB114" s="989"/>
      <c r="AC114" s="989"/>
      <c r="AD114" s="989"/>
      <c r="AE114" s="990"/>
      <c r="AF114" s="991">
        <v>33396</v>
      </c>
      <c r="AG114" s="989"/>
      <c r="AH114" s="989"/>
      <c r="AI114" s="989"/>
      <c r="AJ114" s="990"/>
      <c r="AK114" s="991">
        <v>46999</v>
      </c>
      <c r="AL114" s="989"/>
      <c r="AM114" s="989"/>
      <c r="AN114" s="989"/>
      <c r="AO114" s="990"/>
      <c r="AP114" s="992">
        <v>0.6</v>
      </c>
      <c r="AQ114" s="993"/>
      <c r="AR114" s="993"/>
      <c r="AS114" s="993"/>
      <c r="AT114" s="994"/>
      <c r="AU114" s="930"/>
      <c r="AV114" s="931"/>
      <c r="AW114" s="931"/>
      <c r="AX114" s="931"/>
      <c r="AY114" s="931"/>
      <c r="AZ114" s="979" t="s">
        <v>420</v>
      </c>
      <c r="BA114" s="980"/>
      <c r="BB114" s="980"/>
      <c r="BC114" s="980"/>
      <c r="BD114" s="980"/>
      <c r="BE114" s="980"/>
      <c r="BF114" s="980"/>
      <c r="BG114" s="980"/>
      <c r="BH114" s="980"/>
      <c r="BI114" s="980"/>
      <c r="BJ114" s="980"/>
      <c r="BK114" s="980"/>
      <c r="BL114" s="980"/>
      <c r="BM114" s="980"/>
      <c r="BN114" s="980"/>
      <c r="BO114" s="980"/>
      <c r="BP114" s="981"/>
      <c r="BQ114" s="949">
        <v>1693333</v>
      </c>
      <c r="BR114" s="950"/>
      <c r="BS114" s="950"/>
      <c r="BT114" s="950"/>
      <c r="BU114" s="950"/>
      <c r="BV114" s="950">
        <v>1518470</v>
      </c>
      <c r="BW114" s="950"/>
      <c r="BX114" s="950"/>
      <c r="BY114" s="950"/>
      <c r="BZ114" s="950"/>
      <c r="CA114" s="950">
        <v>1392746</v>
      </c>
      <c r="CB114" s="950"/>
      <c r="CC114" s="950"/>
      <c r="CD114" s="950"/>
      <c r="CE114" s="950"/>
      <c r="CF114" s="944">
        <v>17.5</v>
      </c>
      <c r="CG114" s="945"/>
      <c r="CH114" s="945"/>
      <c r="CI114" s="945"/>
      <c r="CJ114" s="945"/>
      <c r="CK114" s="975"/>
      <c r="CL114" s="976"/>
      <c r="CM114" s="946" t="s">
        <v>421</v>
      </c>
      <c r="CN114" s="947"/>
      <c r="CO114" s="947"/>
      <c r="CP114" s="947"/>
      <c r="CQ114" s="947"/>
      <c r="CR114" s="947"/>
      <c r="CS114" s="947"/>
      <c r="CT114" s="947"/>
      <c r="CU114" s="947"/>
      <c r="CV114" s="947"/>
      <c r="CW114" s="947"/>
      <c r="CX114" s="947"/>
      <c r="CY114" s="947"/>
      <c r="CZ114" s="947"/>
      <c r="DA114" s="947"/>
      <c r="DB114" s="947"/>
      <c r="DC114" s="947"/>
      <c r="DD114" s="947"/>
      <c r="DE114" s="947"/>
      <c r="DF114" s="948"/>
      <c r="DG114" s="988" t="s">
        <v>111</v>
      </c>
      <c r="DH114" s="989"/>
      <c r="DI114" s="989"/>
      <c r="DJ114" s="989"/>
      <c r="DK114" s="990"/>
      <c r="DL114" s="991" t="s">
        <v>111</v>
      </c>
      <c r="DM114" s="989"/>
      <c r="DN114" s="989"/>
      <c r="DO114" s="989"/>
      <c r="DP114" s="990"/>
      <c r="DQ114" s="991" t="s">
        <v>111</v>
      </c>
      <c r="DR114" s="989"/>
      <c r="DS114" s="989"/>
      <c r="DT114" s="989"/>
      <c r="DU114" s="990"/>
      <c r="DV114" s="992" t="s">
        <v>111</v>
      </c>
      <c r="DW114" s="993"/>
      <c r="DX114" s="993"/>
      <c r="DY114" s="993"/>
      <c r="DZ114" s="994"/>
    </row>
    <row r="115" spans="1:130" s="199" customFormat="1" ht="26.25" customHeight="1">
      <c r="A115" s="984"/>
      <c r="B115" s="985"/>
      <c r="C115" s="980" t="s">
        <v>422</v>
      </c>
      <c r="D115" s="980"/>
      <c r="E115" s="980"/>
      <c r="F115" s="980"/>
      <c r="G115" s="980"/>
      <c r="H115" s="980"/>
      <c r="I115" s="980"/>
      <c r="J115" s="980"/>
      <c r="K115" s="980"/>
      <c r="L115" s="980"/>
      <c r="M115" s="980"/>
      <c r="N115" s="980"/>
      <c r="O115" s="980"/>
      <c r="P115" s="980"/>
      <c r="Q115" s="980"/>
      <c r="R115" s="980"/>
      <c r="S115" s="980"/>
      <c r="T115" s="980"/>
      <c r="U115" s="980"/>
      <c r="V115" s="980"/>
      <c r="W115" s="980"/>
      <c r="X115" s="980"/>
      <c r="Y115" s="980"/>
      <c r="Z115" s="981"/>
      <c r="AA115" s="963">
        <v>56873</v>
      </c>
      <c r="AB115" s="964"/>
      <c r="AC115" s="964"/>
      <c r="AD115" s="964"/>
      <c r="AE115" s="965"/>
      <c r="AF115" s="966">
        <v>58297</v>
      </c>
      <c r="AG115" s="964"/>
      <c r="AH115" s="964"/>
      <c r="AI115" s="964"/>
      <c r="AJ115" s="965"/>
      <c r="AK115" s="966">
        <v>57524</v>
      </c>
      <c r="AL115" s="964"/>
      <c r="AM115" s="964"/>
      <c r="AN115" s="964"/>
      <c r="AO115" s="965"/>
      <c r="AP115" s="967">
        <v>0.7</v>
      </c>
      <c r="AQ115" s="968"/>
      <c r="AR115" s="968"/>
      <c r="AS115" s="968"/>
      <c r="AT115" s="969"/>
      <c r="AU115" s="930"/>
      <c r="AV115" s="931"/>
      <c r="AW115" s="931"/>
      <c r="AX115" s="931"/>
      <c r="AY115" s="931"/>
      <c r="AZ115" s="979" t="s">
        <v>423</v>
      </c>
      <c r="BA115" s="980"/>
      <c r="BB115" s="980"/>
      <c r="BC115" s="980"/>
      <c r="BD115" s="980"/>
      <c r="BE115" s="980"/>
      <c r="BF115" s="980"/>
      <c r="BG115" s="980"/>
      <c r="BH115" s="980"/>
      <c r="BI115" s="980"/>
      <c r="BJ115" s="980"/>
      <c r="BK115" s="980"/>
      <c r="BL115" s="980"/>
      <c r="BM115" s="980"/>
      <c r="BN115" s="980"/>
      <c r="BO115" s="980"/>
      <c r="BP115" s="981"/>
      <c r="BQ115" s="949" t="s">
        <v>111</v>
      </c>
      <c r="BR115" s="950"/>
      <c r="BS115" s="950"/>
      <c r="BT115" s="950"/>
      <c r="BU115" s="950"/>
      <c r="BV115" s="950" t="s">
        <v>111</v>
      </c>
      <c r="BW115" s="950"/>
      <c r="BX115" s="950"/>
      <c r="BY115" s="950"/>
      <c r="BZ115" s="950"/>
      <c r="CA115" s="950" t="s">
        <v>111</v>
      </c>
      <c r="CB115" s="950"/>
      <c r="CC115" s="950"/>
      <c r="CD115" s="950"/>
      <c r="CE115" s="950"/>
      <c r="CF115" s="944" t="s">
        <v>111</v>
      </c>
      <c r="CG115" s="945"/>
      <c r="CH115" s="945"/>
      <c r="CI115" s="945"/>
      <c r="CJ115" s="945"/>
      <c r="CK115" s="975"/>
      <c r="CL115" s="976"/>
      <c r="CM115" s="979" t="s">
        <v>424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981"/>
      <c r="DG115" s="988" t="s">
        <v>111</v>
      </c>
      <c r="DH115" s="989"/>
      <c r="DI115" s="989"/>
      <c r="DJ115" s="989"/>
      <c r="DK115" s="990"/>
      <c r="DL115" s="991" t="s">
        <v>111</v>
      </c>
      <c r="DM115" s="989"/>
      <c r="DN115" s="989"/>
      <c r="DO115" s="989"/>
      <c r="DP115" s="990"/>
      <c r="DQ115" s="991" t="s">
        <v>111</v>
      </c>
      <c r="DR115" s="989"/>
      <c r="DS115" s="989"/>
      <c r="DT115" s="989"/>
      <c r="DU115" s="990"/>
      <c r="DV115" s="992" t="s">
        <v>111</v>
      </c>
      <c r="DW115" s="993"/>
      <c r="DX115" s="993"/>
      <c r="DY115" s="993"/>
      <c r="DZ115" s="994"/>
    </row>
    <row r="116" spans="1:130" s="199" customFormat="1" ht="26.25" customHeight="1">
      <c r="A116" s="986"/>
      <c r="B116" s="987"/>
      <c r="C116" s="995" t="s">
        <v>425</v>
      </c>
      <c r="D116" s="995"/>
      <c r="E116" s="995"/>
      <c r="F116" s="995"/>
      <c r="G116" s="995"/>
      <c r="H116" s="995"/>
      <c r="I116" s="995"/>
      <c r="J116" s="995"/>
      <c r="K116" s="995"/>
      <c r="L116" s="995"/>
      <c r="M116" s="995"/>
      <c r="N116" s="995"/>
      <c r="O116" s="995"/>
      <c r="P116" s="995"/>
      <c r="Q116" s="995"/>
      <c r="R116" s="995"/>
      <c r="S116" s="995"/>
      <c r="T116" s="995"/>
      <c r="U116" s="995"/>
      <c r="V116" s="995"/>
      <c r="W116" s="995"/>
      <c r="X116" s="995"/>
      <c r="Y116" s="995"/>
      <c r="Z116" s="996"/>
      <c r="AA116" s="988" t="s">
        <v>111</v>
      </c>
      <c r="AB116" s="989"/>
      <c r="AC116" s="989"/>
      <c r="AD116" s="989"/>
      <c r="AE116" s="990"/>
      <c r="AF116" s="991" t="s">
        <v>111</v>
      </c>
      <c r="AG116" s="989"/>
      <c r="AH116" s="989"/>
      <c r="AI116" s="989"/>
      <c r="AJ116" s="990"/>
      <c r="AK116" s="991" t="s">
        <v>111</v>
      </c>
      <c r="AL116" s="989"/>
      <c r="AM116" s="989"/>
      <c r="AN116" s="989"/>
      <c r="AO116" s="990"/>
      <c r="AP116" s="992" t="s">
        <v>111</v>
      </c>
      <c r="AQ116" s="993"/>
      <c r="AR116" s="993"/>
      <c r="AS116" s="993"/>
      <c r="AT116" s="994"/>
      <c r="AU116" s="930"/>
      <c r="AV116" s="931"/>
      <c r="AW116" s="931"/>
      <c r="AX116" s="931"/>
      <c r="AY116" s="931"/>
      <c r="AZ116" s="997" t="s">
        <v>426</v>
      </c>
      <c r="BA116" s="998"/>
      <c r="BB116" s="998"/>
      <c r="BC116" s="998"/>
      <c r="BD116" s="998"/>
      <c r="BE116" s="998"/>
      <c r="BF116" s="998"/>
      <c r="BG116" s="998"/>
      <c r="BH116" s="998"/>
      <c r="BI116" s="998"/>
      <c r="BJ116" s="998"/>
      <c r="BK116" s="998"/>
      <c r="BL116" s="998"/>
      <c r="BM116" s="998"/>
      <c r="BN116" s="998"/>
      <c r="BO116" s="998"/>
      <c r="BP116" s="999"/>
      <c r="BQ116" s="949" t="s">
        <v>111</v>
      </c>
      <c r="BR116" s="950"/>
      <c r="BS116" s="950"/>
      <c r="BT116" s="950"/>
      <c r="BU116" s="950"/>
      <c r="BV116" s="950" t="s">
        <v>111</v>
      </c>
      <c r="BW116" s="950"/>
      <c r="BX116" s="950"/>
      <c r="BY116" s="950"/>
      <c r="BZ116" s="950"/>
      <c r="CA116" s="950" t="s">
        <v>111</v>
      </c>
      <c r="CB116" s="950"/>
      <c r="CC116" s="950"/>
      <c r="CD116" s="950"/>
      <c r="CE116" s="950"/>
      <c r="CF116" s="944" t="s">
        <v>111</v>
      </c>
      <c r="CG116" s="945"/>
      <c r="CH116" s="945"/>
      <c r="CI116" s="945"/>
      <c r="CJ116" s="945"/>
      <c r="CK116" s="975"/>
      <c r="CL116" s="976"/>
      <c r="CM116" s="946" t="s">
        <v>427</v>
      </c>
      <c r="CN116" s="947"/>
      <c r="CO116" s="947"/>
      <c r="CP116" s="947"/>
      <c r="CQ116" s="947"/>
      <c r="CR116" s="947"/>
      <c r="CS116" s="947"/>
      <c r="CT116" s="947"/>
      <c r="CU116" s="947"/>
      <c r="CV116" s="947"/>
      <c r="CW116" s="947"/>
      <c r="CX116" s="947"/>
      <c r="CY116" s="947"/>
      <c r="CZ116" s="947"/>
      <c r="DA116" s="947"/>
      <c r="DB116" s="947"/>
      <c r="DC116" s="947"/>
      <c r="DD116" s="947"/>
      <c r="DE116" s="947"/>
      <c r="DF116" s="948"/>
      <c r="DG116" s="988">
        <v>43200</v>
      </c>
      <c r="DH116" s="989"/>
      <c r="DI116" s="989"/>
      <c r="DJ116" s="989"/>
      <c r="DK116" s="990"/>
      <c r="DL116" s="991">
        <v>58600</v>
      </c>
      <c r="DM116" s="989"/>
      <c r="DN116" s="989"/>
      <c r="DO116" s="989"/>
      <c r="DP116" s="990"/>
      <c r="DQ116" s="991">
        <v>76000</v>
      </c>
      <c r="DR116" s="989"/>
      <c r="DS116" s="989"/>
      <c r="DT116" s="989"/>
      <c r="DU116" s="990"/>
      <c r="DV116" s="992">
        <v>1</v>
      </c>
      <c r="DW116" s="993"/>
      <c r="DX116" s="993"/>
      <c r="DY116" s="993"/>
      <c r="DZ116" s="994"/>
    </row>
    <row r="117" spans="1:130" s="199" customFormat="1" ht="26.25" customHeight="1">
      <c r="A117" s="934" t="s">
        <v>168</v>
      </c>
      <c r="B117" s="915"/>
      <c r="C117" s="915"/>
      <c r="D117" s="915"/>
      <c r="E117" s="915"/>
      <c r="F117" s="915"/>
      <c r="G117" s="915"/>
      <c r="H117" s="915"/>
      <c r="I117" s="915"/>
      <c r="J117" s="915"/>
      <c r="K117" s="915"/>
      <c r="L117" s="915"/>
      <c r="M117" s="915"/>
      <c r="N117" s="915"/>
      <c r="O117" s="915"/>
      <c r="P117" s="915"/>
      <c r="Q117" s="915"/>
      <c r="R117" s="915"/>
      <c r="S117" s="915"/>
      <c r="T117" s="915"/>
      <c r="U117" s="915"/>
      <c r="V117" s="915"/>
      <c r="W117" s="915"/>
      <c r="X117" s="915"/>
      <c r="Y117" s="1005" t="s">
        <v>428</v>
      </c>
      <c r="Z117" s="916"/>
      <c r="AA117" s="1006">
        <v>2124920</v>
      </c>
      <c r="AB117" s="1007"/>
      <c r="AC117" s="1007"/>
      <c r="AD117" s="1007"/>
      <c r="AE117" s="1008"/>
      <c r="AF117" s="1009">
        <v>2122379</v>
      </c>
      <c r="AG117" s="1007"/>
      <c r="AH117" s="1007"/>
      <c r="AI117" s="1007"/>
      <c r="AJ117" s="1008"/>
      <c r="AK117" s="1009">
        <v>2133877</v>
      </c>
      <c r="AL117" s="1007"/>
      <c r="AM117" s="1007"/>
      <c r="AN117" s="1007"/>
      <c r="AO117" s="1008"/>
      <c r="AP117" s="1010"/>
      <c r="AQ117" s="1011"/>
      <c r="AR117" s="1011"/>
      <c r="AS117" s="1011"/>
      <c r="AT117" s="1012"/>
      <c r="AU117" s="930"/>
      <c r="AV117" s="931"/>
      <c r="AW117" s="931"/>
      <c r="AX117" s="931"/>
      <c r="AY117" s="931"/>
      <c r="AZ117" s="997" t="s">
        <v>429</v>
      </c>
      <c r="BA117" s="998"/>
      <c r="BB117" s="998"/>
      <c r="BC117" s="998"/>
      <c r="BD117" s="998"/>
      <c r="BE117" s="998"/>
      <c r="BF117" s="998"/>
      <c r="BG117" s="998"/>
      <c r="BH117" s="998"/>
      <c r="BI117" s="998"/>
      <c r="BJ117" s="998"/>
      <c r="BK117" s="998"/>
      <c r="BL117" s="998"/>
      <c r="BM117" s="998"/>
      <c r="BN117" s="998"/>
      <c r="BO117" s="998"/>
      <c r="BP117" s="999"/>
      <c r="BQ117" s="949" t="s">
        <v>111</v>
      </c>
      <c r="BR117" s="950"/>
      <c r="BS117" s="950"/>
      <c r="BT117" s="950"/>
      <c r="BU117" s="950"/>
      <c r="BV117" s="950" t="s">
        <v>111</v>
      </c>
      <c r="BW117" s="950"/>
      <c r="BX117" s="950"/>
      <c r="BY117" s="950"/>
      <c r="BZ117" s="950"/>
      <c r="CA117" s="950" t="s">
        <v>111</v>
      </c>
      <c r="CB117" s="950"/>
      <c r="CC117" s="950"/>
      <c r="CD117" s="950"/>
      <c r="CE117" s="950"/>
      <c r="CF117" s="944" t="s">
        <v>111</v>
      </c>
      <c r="CG117" s="945"/>
      <c r="CH117" s="945"/>
      <c r="CI117" s="945"/>
      <c r="CJ117" s="945"/>
      <c r="CK117" s="975"/>
      <c r="CL117" s="976"/>
      <c r="CM117" s="946" t="s">
        <v>430</v>
      </c>
      <c r="CN117" s="947"/>
      <c r="CO117" s="947"/>
      <c r="CP117" s="947"/>
      <c r="CQ117" s="947"/>
      <c r="CR117" s="947"/>
      <c r="CS117" s="947"/>
      <c r="CT117" s="947"/>
      <c r="CU117" s="947"/>
      <c r="CV117" s="947"/>
      <c r="CW117" s="947"/>
      <c r="CX117" s="947"/>
      <c r="CY117" s="947"/>
      <c r="CZ117" s="947"/>
      <c r="DA117" s="947"/>
      <c r="DB117" s="947"/>
      <c r="DC117" s="947"/>
      <c r="DD117" s="947"/>
      <c r="DE117" s="947"/>
      <c r="DF117" s="948"/>
      <c r="DG117" s="988" t="s">
        <v>111</v>
      </c>
      <c r="DH117" s="989"/>
      <c r="DI117" s="989"/>
      <c r="DJ117" s="989"/>
      <c r="DK117" s="990"/>
      <c r="DL117" s="991" t="s">
        <v>111</v>
      </c>
      <c r="DM117" s="989"/>
      <c r="DN117" s="989"/>
      <c r="DO117" s="989"/>
      <c r="DP117" s="990"/>
      <c r="DQ117" s="991" t="s">
        <v>111</v>
      </c>
      <c r="DR117" s="989"/>
      <c r="DS117" s="989"/>
      <c r="DT117" s="989"/>
      <c r="DU117" s="990"/>
      <c r="DV117" s="992" t="s">
        <v>111</v>
      </c>
      <c r="DW117" s="993"/>
      <c r="DX117" s="993"/>
      <c r="DY117" s="993"/>
      <c r="DZ117" s="994"/>
    </row>
    <row r="118" spans="1:130" s="199" customFormat="1" ht="26.25" customHeight="1">
      <c r="A118" s="934" t="s">
        <v>404</v>
      </c>
      <c r="B118" s="915"/>
      <c r="C118" s="915"/>
      <c r="D118" s="915"/>
      <c r="E118" s="915"/>
      <c r="F118" s="915"/>
      <c r="G118" s="915"/>
      <c r="H118" s="915"/>
      <c r="I118" s="915"/>
      <c r="J118" s="915"/>
      <c r="K118" s="915"/>
      <c r="L118" s="915"/>
      <c r="M118" s="915"/>
      <c r="N118" s="915"/>
      <c r="O118" s="915"/>
      <c r="P118" s="915"/>
      <c r="Q118" s="915"/>
      <c r="R118" s="915"/>
      <c r="S118" s="915"/>
      <c r="T118" s="915"/>
      <c r="U118" s="915"/>
      <c r="V118" s="915"/>
      <c r="W118" s="915"/>
      <c r="X118" s="915"/>
      <c r="Y118" s="915"/>
      <c r="Z118" s="916"/>
      <c r="AA118" s="914" t="s">
        <v>402</v>
      </c>
      <c r="AB118" s="915"/>
      <c r="AC118" s="915"/>
      <c r="AD118" s="915"/>
      <c r="AE118" s="916"/>
      <c r="AF118" s="914" t="s">
        <v>285</v>
      </c>
      <c r="AG118" s="915"/>
      <c r="AH118" s="915"/>
      <c r="AI118" s="915"/>
      <c r="AJ118" s="916"/>
      <c r="AK118" s="914" t="s">
        <v>284</v>
      </c>
      <c r="AL118" s="915"/>
      <c r="AM118" s="915"/>
      <c r="AN118" s="915"/>
      <c r="AO118" s="916"/>
      <c r="AP118" s="1001" t="s">
        <v>403</v>
      </c>
      <c r="AQ118" s="1002"/>
      <c r="AR118" s="1002"/>
      <c r="AS118" s="1002"/>
      <c r="AT118" s="1003"/>
      <c r="AU118" s="930"/>
      <c r="AV118" s="931"/>
      <c r="AW118" s="931"/>
      <c r="AX118" s="931"/>
      <c r="AY118" s="931"/>
      <c r="AZ118" s="1004" t="s">
        <v>431</v>
      </c>
      <c r="BA118" s="995"/>
      <c r="BB118" s="995"/>
      <c r="BC118" s="995"/>
      <c r="BD118" s="995"/>
      <c r="BE118" s="995"/>
      <c r="BF118" s="995"/>
      <c r="BG118" s="995"/>
      <c r="BH118" s="995"/>
      <c r="BI118" s="995"/>
      <c r="BJ118" s="995"/>
      <c r="BK118" s="995"/>
      <c r="BL118" s="995"/>
      <c r="BM118" s="995"/>
      <c r="BN118" s="995"/>
      <c r="BO118" s="995"/>
      <c r="BP118" s="996"/>
      <c r="BQ118" s="1027" t="s">
        <v>111</v>
      </c>
      <c r="BR118" s="1028"/>
      <c r="BS118" s="1028"/>
      <c r="BT118" s="1028"/>
      <c r="BU118" s="1028"/>
      <c r="BV118" s="1028" t="s">
        <v>111</v>
      </c>
      <c r="BW118" s="1028"/>
      <c r="BX118" s="1028"/>
      <c r="BY118" s="1028"/>
      <c r="BZ118" s="1028"/>
      <c r="CA118" s="1028" t="s">
        <v>111</v>
      </c>
      <c r="CB118" s="1028"/>
      <c r="CC118" s="1028"/>
      <c r="CD118" s="1028"/>
      <c r="CE118" s="1028"/>
      <c r="CF118" s="944" t="s">
        <v>111</v>
      </c>
      <c r="CG118" s="945"/>
      <c r="CH118" s="945"/>
      <c r="CI118" s="945"/>
      <c r="CJ118" s="945"/>
      <c r="CK118" s="975"/>
      <c r="CL118" s="976"/>
      <c r="CM118" s="946" t="s">
        <v>432</v>
      </c>
      <c r="CN118" s="947"/>
      <c r="CO118" s="947"/>
      <c r="CP118" s="947"/>
      <c r="CQ118" s="947"/>
      <c r="CR118" s="947"/>
      <c r="CS118" s="947"/>
      <c r="CT118" s="947"/>
      <c r="CU118" s="947"/>
      <c r="CV118" s="947"/>
      <c r="CW118" s="947"/>
      <c r="CX118" s="947"/>
      <c r="CY118" s="947"/>
      <c r="CZ118" s="947"/>
      <c r="DA118" s="947"/>
      <c r="DB118" s="947"/>
      <c r="DC118" s="947"/>
      <c r="DD118" s="947"/>
      <c r="DE118" s="947"/>
      <c r="DF118" s="948"/>
      <c r="DG118" s="988" t="s">
        <v>111</v>
      </c>
      <c r="DH118" s="989"/>
      <c r="DI118" s="989"/>
      <c r="DJ118" s="989"/>
      <c r="DK118" s="990"/>
      <c r="DL118" s="991" t="s">
        <v>111</v>
      </c>
      <c r="DM118" s="989"/>
      <c r="DN118" s="989"/>
      <c r="DO118" s="989"/>
      <c r="DP118" s="990"/>
      <c r="DQ118" s="991" t="s">
        <v>111</v>
      </c>
      <c r="DR118" s="989"/>
      <c r="DS118" s="989"/>
      <c r="DT118" s="989"/>
      <c r="DU118" s="990"/>
      <c r="DV118" s="992" t="s">
        <v>111</v>
      </c>
      <c r="DW118" s="993"/>
      <c r="DX118" s="993"/>
      <c r="DY118" s="993"/>
      <c r="DZ118" s="994"/>
    </row>
    <row r="119" spans="1:130" s="199" customFormat="1" ht="26.25" customHeight="1">
      <c r="A119" s="1088" t="s">
        <v>407</v>
      </c>
      <c r="B119" s="974"/>
      <c r="C119" s="953" t="s">
        <v>408</v>
      </c>
      <c r="D119" s="954"/>
      <c r="E119" s="954"/>
      <c r="F119" s="954"/>
      <c r="G119" s="954"/>
      <c r="H119" s="954"/>
      <c r="I119" s="954"/>
      <c r="J119" s="954"/>
      <c r="K119" s="954"/>
      <c r="L119" s="954"/>
      <c r="M119" s="954"/>
      <c r="N119" s="954"/>
      <c r="O119" s="954"/>
      <c r="P119" s="954"/>
      <c r="Q119" s="954"/>
      <c r="R119" s="954"/>
      <c r="S119" s="954"/>
      <c r="T119" s="954"/>
      <c r="U119" s="954"/>
      <c r="V119" s="954"/>
      <c r="W119" s="954"/>
      <c r="X119" s="954"/>
      <c r="Y119" s="954"/>
      <c r="Z119" s="955"/>
      <c r="AA119" s="921" t="s">
        <v>111</v>
      </c>
      <c r="AB119" s="922"/>
      <c r="AC119" s="922"/>
      <c r="AD119" s="922"/>
      <c r="AE119" s="923"/>
      <c r="AF119" s="924" t="s">
        <v>111</v>
      </c>
      <c r="AG119" s="922"/>
      <c r="AH119" s="922"/>
      <c r="AI119" s="922"/>
      <c r="AJ119" s="923"/>
      <c r="AK119" s="924" t="s">
        <v>111</v>
      </c>
      <c r="AL119" s="922"/>
      <c r="AM119" s="922"/>
      <c r="AN119" s="922"/>
      <c r="AO119" s="923"/>
      <c r="AP119" s="925" t="s">
        <v>111</v>
      </c>
      <c r="AQ119" s="926"/>
      <c r="AR119" s="926"/>
      <c r="AS119" s="926"/>
      <c r="AT119" s="927"/>
      <c r="AU119" s="932"/>
      <c r="AV119" s="933"/>
      <c r="AW119" s="933"/>
      <c r="AX119" s="933"/>
      <c r="AY119" s="933"/>
      <c r="AZ119" s="230" t="s">
        <v>168</v>
      </c>
      <c r="BA119" s="230"/>
      <c r="BB119" s="230"/>
      <c r="BC119" s="230"/>
      <c r="BD119" s="230"/>
      <c r="BE119" s="230"/>
      <c r="BF119" s="230"/>
      <c r="BG119" s="230"/>
      <c r="BH119" s="230"/>
      <c r="BI119" s="230"/>
      <c r="BJ119" s="230"/>
      <c r="BK119" s="230"/>
      <c r="BL119" s="230"/>
      <c r="BM119" s="230"/>
      <c r="BN119" s="230"/>
      <c r="BO119" s="1005" t="s">
        <v>433</v>
      </c>
      <c r="BP119" s="1036"/>
      <c r="BQ119" s="1027">
        <v>27626279</v>
      </c>
      <c r="BR119" s="1028"/>
      <c r="BS119" s="1028"/>
      <c r="BT119" s="1028"/>
      <c r="BU119" s="1028"/>
      <c r="BV119" s="1028">
        <v>27898241</v>
      </c>
      <c r="BW119" s="1028"/>
      <c r="BX119" s="1028"/>
      <c r="BY119" s="1028"/>
      <c r="BZ119" s="1028"/>
      <c r="CA119" s="1028">
        <v>27560727</v>
      </c>
      <c r="CB119" s="1028"/>
      <c r="CC119" s="1028"/>
      <c r="CD119" s="1028"/>
      <c r="CE119" s="1028"/>
      <c r="CF119" s="1029"/>
      <c r="CG119" s="1030"/>
      <c r="CH119" s="1030"/>
      <c r="CI119" s="1030"/>
      <c r="CJ119" s="1031"/>
      <c r="CK119" s="977"/>
      <c r="CL119" s="978"/>
      <c r="CM119" s="1032" t="s">
        <v>434</v>
      </c>
      <c r="CN119" s="1033"/>
      <c r="CO119" s="1033"/>
      <c r="CP119" s="1033"/>
      <c r="CQ119" s="1033"/>
      <c r="CR119" s="1033"/>
      <c r="CS119" s="1033"/>
      <c r="CT119" s="1033"/>
      <c r="CU119" s="1033"/>
      <c r="CV119" s="1033"/>
      <c r="CW119" s="1033"/>
      <c r="CX119" s="1033"/>
      <c r="CY119" s="1033"/>
      <c r="CZ119" s="1033"/>
      <c r="DA119" s="1033"/>
      <c r="DB119" s="1033"/>
      <c r="DC119" s="1033"/>
      <c r="DD119" s="1033"/>
      <c r="DE119" s="1033"/>
      <c r="DF119" s="1034"/>
      <c r="DG119" s="1035">
        <v>93400</v>
      </c>
      <c r="DH119" s="1014"/>
      <c r="DI119" s="1014"/>
      <c r="DJ119" s="1014"/>
      <c r="DK119" s="1015"/>
      <c r="DL119" s="1013">
        <v>50948</v>
      </c>
      <c r="DM119" s="1014"/>
      <c r="DN119" s="1014"/>
      <c r="DO119" s="1014"/>
      <c r="DP119" s="1015"/>
      <c r="DQ119" s="1013">
        <v>7128</v>
      </c>
      <c r="DR119" s="1014"/>
      <c r="DS119" s="1014"/>
      <c r="DT119" s="1014"/>
      <c r="DU119" s="1015"/>
      <c r="DV119" s="1016">
        <v>0.1</v>
      </c>
      <c r="DW119" s="1017"/>
      <c r="DX119" s="1017"/>
      <c r="DY119" s="1017"/>
      <c r="DZ119" s="1018"/>
    </row>
    <row r="120" spans="1:130" s="199" customFormat="1" ht="26.25" customHeight="1">
      <c r="A120" s="1089"/>
      <c r="B120" s="976"/>
      <c r="C120" s="946" t="s">
        <v>411</v>
      </c>
      <c r="D120" s="947"/>
      <c r="E120" s="947"/>
      <c r="F120" s="947"/>
      <c r="G120" s="947"/>
      <c r="H120" s="947"/>
      <c r="I120" s="947"/>
      <c r="J120" s="947"/>
      <c r="K120" s="947"/>
      <c r="L120" s="947"/>
      <c r="M120" s="947"/>
      <c r="N120" s="947"/>
      <c r="O120" s="947"/>
      <c r="P120" s="947"/>
      <c r="Q120" s="947"/>
      <c r="R120" s="947"/>
      <c r="S120" s="947"/>
      <c r="T120" s="947"/>
      <c r="U120" s="947"/>
      <c r="V120" s="947"/>
      <c r="W120" s="947"/>
      <c r="X120" s="947"/>
      <c r="Y120" s="947"/>
      <c r="Z120" s="948"/>
      <c r="AA120" s="988" t="s">
        <v>111</v>
      </c>
      <c r="AB120" s="989"/>
      <c r="AC120" s="989"/>
      <c r="AD120" s="989"/>
      <c r="AE120" s="990"/>
      <c r="AF120" s="991" t="s">
        <v>111</v>
      </c>
      <c r="AG120" s="989"/>
      <c r="AH120" s="989"/>
      <c r="AI120" s="989"/>
      <c r="AJ120" s="990"/>
      <c r="AK120" s="991" t="s">
        <v>111</v>
      </c>
      <c r="AL120" s="989"/>
      <c r="AM120" s="989"/>
      <c r="AN120" s="989"/>
      <c r="AO120" s="990"/>
      <c r="AP120" s="992" t="s">
        <v>111</v>
      </c>
      <c r="AQ120" s="993"/>
      <c r="AR120" s="993"/>
      <c r="AS120" s="993"/>
      <c r="AT120" s="994"/>
      <c r="AU120" s="1019" t="s">
        <v>435</v>
      </c>
      <c r="AV120" s="1020"/>
      <c r="AW120" s="1020"/>
      <c r="AX120" s="1020"/>
      <c r="AY120" s="1021"/>
      <c r="AZ120" s="970" t="s">
        <v>436</v>
      </c>
      <c r="BA120" s="919"/>
      <c r="BB120" s="919"/>
      <c r="BC120" s="919"/>
      <c r="BD120" s="919"/>
      <c r="BE120" s="919"/>
      <c r="BF120" s="919"/>
      <c r="BG120" s="919"/>
      <c r="BH120" s="919"/>
      <c r="BI120" s="919"/>
      <c r="BJ120" s="919"/>
      <c r="BK120" s="919"/>
      <c r="BL120" s="919"/>
      <c r="BM120" s="919"/>
      <c r="BN120" s="919"/>
      <c r="BO120" s="919"/>
      <c r="BP120" s="920"/>
      <c r="BQ120" s="956">
        <v>2951550</v>
      </c>
      <c r="BR120" s="957"/>
      <c r="BS120" s="957"/>
      <c r="BT120" s="957"/>
      <c r="BU120" s="957"/>
      <c r="BV120" s="957">
        <v>2922237</v>
      </c>
      <c r="BW120" s="957"/>
      <c r="BX120" s="957"/>
      <c r="BY120" s="957"/>
      <c r="BZ120" s="957"/>
      <c r="CA120" s="957">
        <v>2775613</v>
      </c>
      <c r="CB120" s="957"/>
      <c r="CC120" s="957"/>
      <c r="CD120" s="957"/>
      <c r="CE120" s="957"/>
      <c r="CF120" s="971">
        <v>34.799999999999997</v>
      </c>
      <c r="CG120" s="972"/>
      <c r="CH120" s="972"/>
      <c r="CI120" s="972"/>
      <c r="CJ120" s="972"/>
      <c r="CK120" s="1037" t="s">
        <v>437</v>
      </c>
      <c r="CL120" s="1038"/>
      <c r="CM120" s="1038"/>
      <c r="CN120" s="1038"/>
      <c r="CO120" s="1039"/>
      <c r="CP120" s="1045" t="s">
        <v>384</v>
      </c>
      <c r="CQ120" s="1046"/>
      <c r="CR120" s="1046"/>
      <c r="CS120" s="1046"/>
      <c r="CT120" s="1046"/>
      <c r="CU120" s="1046"/>
      <c r="CV120" s="1046"/>
      <c r="CW120" s="1046"/>
      <c r="CX120" s="1046"/>
      <c r="CY120" s="1046"/>
      <c r="CZ120" s="1046"/>
      <c r="DA120" s="1046"/>
      <c r="DB120" s="1046"/>
      <c r="DC120" s="1046"/>
      <c r="DD120" s="1046"/>
      <c r="DE120" s="1046"/>
      <c r="DF120" s="1047"/>
      <c r="DG120" s="956">
        <v>5650774</v>
      </c>
      <c r="DH120" s="957"/>
      <c r="DI120" s="957"/>
      <c r="DJ120" s="957"/>
      <c r="DK120" s="957"/>
      <c r="DL120" s="957">
        <v>5399436</v>
      </c>
      <c r="DM120" s="957"/>
      <c r="DN120" s="957"/>
      <c r="DO120" s="957"/>
      <c r="DP120" s="957"/>
      <c r="DQ120" s="957">
        <v>5167795</v>
      </c>
      <c r="DR120" s="957"/>
      <c r="DS120" s="957"/>
      <c r="DT120" s="957"/>
      <c r="DU120" s="957"/>
      <c r="DV120" s="958">
        <v>64.8</v>
      </c>
      <c r="DW120" s="958"/>
      <c r="DX120" s="958"/>
      <c r="DY120" s="958"/>
      <c r="DZ120" s="959"/>
    </row>
    <row r="121" spans="1:130" s="199" customFormat="1" ht="26.25" customHeight="1">
      <c r="A121" s="1089"/>
      <c r="B121" s="976"/>
      <c r="C121" s="997" t="s">
        <v>438</v>
      </c>
      <c r="D121" s="998"/>
      <c r="E121" s="998"/>
      <c r="F121" s="998"/>
      <c r="G121" s="998"/>
      <c r="H121" s="998"/>
      <c r="I121" s="998"/>
      <c r="J121" s="998"/>
      <c r="K121" s="998"/>
      <c r="L121" s="998"/>
      <c r="M121" s="998"/>
      <c r="N121" s="998"/>
      <c r="O121" s="998"/>
      <c r="P121" s="998"/>
      <c r="Q121" s="998"/>
      <c r="R121" s="998"/>
      <c r="S121" s="998"/>
      <c r="T121" s="998"/>
      <c r="U121" s="998"/>
      <c r="V121" s="998"/>
      <c r="W121" s="998"/>
      <c r="X121" s="998"/>
      <c r="Y121" s="998"/>
      <c r="Z121" s="999"/>
      <c r="AA121" s="988" t="s">
        <v>111</v>
      </c>
      <c r="AB121" s="989"/>
      <c r="AC121" s="989"/>
      <c r="AD121" s="989"/>
      <c r="AE121" s="990"/>
      <c r="AF121" s="991" t="s">
        <v>111</v>
      </c>
      <c r="AG121" s="989"/>
      <c r="AH121" s="989"/>
      <c r="AI121" s="989"/>
      <c r="AJ121" s="990"/>
      <c r="AK121" s="991" t="s">
        <v>111</v>
      </c>
      <c r="AL121" s="989"/>
      <c r="AM121" s="989"/>
      <c r="AN121" s="989"/>
      <c r="AO121" s="990"/>
      <c r="AP121" s="992" t="s">
        <v>111</v>
      </c>
      <c r="AQ121" s="993"/>
      <c r="AR121" s="993"/>
      <c r="AS121" s="993"/>
      <c r="AT121" s="994"/>
      <c r="AU121" s="1022"/>
      <c r="AV121" s="1023"/>
      <c r="AW121" s="1023"/>
      <c r="AX121" s="1023"/>
      <c r="AY121" s="1024"/>
      <c r="AZ121" s="979" t="s">
        <v>439</v>
      </c>
      <c r="BA121" s="980"/>
      <c r="BB121" s="980"/>
      <c r="BC121" s="980"/>
      <c r="BD121" s="980"/>
      <c r="BE121" s="980"/>
      <c r="BF121" s="980"/>
      <c r="BG121" s="980"/>
      <c r="BH121" s="980"/>
      <c r="BI121" s="980"/>
      <c r="BJ121" s="980"/>
      <c r="BK121" s="980"/>
      <c r="BL121" s="980"/>
      <c r="BM121" s="980"/>
      <c r="BN121" s="980"/>
      <c r="BO121" s="980"/>
      <c r="BP121" s="981"/>
      <c r="BQ121" s="949">
        <v>107315</v>
      </c>
      <c r="BR121" s="950"/>
      <c r="BS121" s="950"/>
      <c r="BT121" s="950"/>
      <c r="BU121" s="950"/>
      <c r="BV121" s="950">
        <v>78352</v>
      </c>
      <c r="BW121" s="950"/>
      <c r="BX121" s="950"/>
      <c r="BY121" s="950"/>
      <c r="BZ121" s="950"/>
      <c r="CA121" s="950">
        <v>59794</v>
      </c>
      <c r="CB121" s="950"/>
      <c r="CC121" s="950"/>
      <c r="CD121" s="950"/>
      <c r="CE121" s="950"/>
      <c r="CF121" s="944">
        <v>0.8</v>
      </c>
      <c r="CG121" s="945"/>
      <c r="CH121" s="945"/>
      <c r="CI121" s="945"/>
      <c r="CJ121" s="945"/>
      <c r="CK121" s="1040"/>
      <c r="CL121" s="1041"/>
      <c r="CM121" s="1041"/>
      <c r="CN121" s="1041"/>
      <c r="CO121" s="1042"/>
      <c r="CP121" s="1050" t="s">
        <v>386</v>
      </c>
      <c r="CQ121" s="1051"/>
      <c r="CR121" s="1051"/>
      <c r="CS121" s="1051"/>
      <c r="CT121" s="1051"/>
      <c r="CU121" s="1051"/>
      <c r="CV121" s="1051"/>
      <c r="CW121" s="1051"/>
      <c r="CX121" s="1051"/>
      <c r="CY121" s="1051"/>
      <c r="CZ121" s="1051"/>
      <c r="DA121" s="1051"/>
      <c r="DB121" s="1051"/>
      <c r="DC121" s="1051"/>
      <c r="DD121" s="1051"/>
      <c r="DE121" s="1051"/>
      <c r="DF121" s="1052"/>
      <c r="DG121" s="949">
        <v>980094</v>
      </c>
      <c r="DH121" s="950"/>
      <c r="DI121" s="950"/>
      <c r="DJ121" s="950"/>
      <c r="DK121" s="950"/>
      <c r="DL121" s="950">
        <v>914209</v>
      </c>
      <c r="DM121" s="950"/>
      <c r="DN121" s="950"/>
      <c r="DO121" s="950"/>
      <c r="DP121" s="950"/>
      <c r="DQ121" s="950">
        <v>852603</v>
      </c>
      <c r="DR121" s="950"/>
      <c r="DS121" s="950"/>
      <c r="DT121" s="950"/>
      <c r="DU121" s="950"/>
      <c r="DV121" s="951">
        <v>10.7</v>
      </c>
      <c r="DW121" s="951"/>
      <c r="DX121" s="951"/>
      <c r="DY121" s="951"/>
      <c r="DZ121" s="952"/>
    </row>
    <row r="122" spans="1:130" s="199" customFormat="1" ht="26.25" customHeight="1">
      <c r="A122" s="1089"/>
      <c r="B122" s="976"/>
      <c r="C122" s="946" t="s">
        <v>421</v>
      </c>
      <c r="D122" s="947"/>
      <c r="E122" s="947"/>
      <c r="F122" s="947"/>
      <c r="G122" s="947"/>
      <c r="H122" s="947"/>
      <c r="I122" s="947"/>
      <c r="J122" s="947"/>
      <c r="K122" s="947"/>
      <c r="L122" s="947"/>
      <c r="M122" s="947"/>
      <c r="N122" s="947"/>
      <c r="O122" s="947"/>
      <c r="P122" s="947"/>
      <c r="Q122" s="947"/>
      <c r="R122" s="947"/>
      <c r="S122" s="947"/>
      <c r="T122" s="947"/>
      <c r="U122" s="947"/>
      <c r="V122" s="947"/>
      <c r="W122" s="947"/>
      <c r="X122" s="947"/>
      <c r="Y122" s="947"/>
      <c r="Z122" s="948"/>
      <c r="AA122" s="988" t="s">
        <v>111</v>
      </c>
      <c r="AB122" s="989"/>
      <c r="AC122" s="989"/>
      <c r="AD122" s="989"/>
      <c r="AE122" s="990"/>
      <c r="AF122" s="991" t="s">
        <v>111</v>
      </c>
      <c r="AG122" s="989"/>
      <c r="AH122" s="989"/>
      <c r="AI122" s="989"/>
      <c r="AJ122" s="990"/>
      <c r="AK122" s="991" t="s">
        <v>111</v>
      </c>
      <c r="AL122" s="989"/>
      <c r="AM122" s="989"/>
      <c r="AN122" s="989"/>
      <c r="AO122" s="990"/>
      <c r="AP122" s="992" t="s">
        <v>111</v>
      </c>
      <c r="AQ122" s="993"/>
      <c r="AR122" s="993"/>
      <c r="AS122" s="993"/>
      <c r="AT122" s="994"/>
      <c r="AU122" s="1022"/>
      <c r="AV122" s="1023"/>
      <c r="AW122" s="1023"/>
      <c r="AX122" s="1023"/>
      <c r="AY122" s="1024"/>
      <c r="AZ122" s="1004" t="s">
        <v>440</v>
      </c>
      <c r="BA122" s="995"/>
      <c r="BB122" s="995"/>
      <c r="BC122" s="995"/>
      <c r="BD122" s="995"/>
      <c r="BE122" s="995"/>
      <c r="BF122" s="995"/>
      <c r="BG122" s="995"/>
      <c r="BH122" s="995"/>
      <c r="BI122" s="995"/>
      <c r="BJ122" s="995"/>
      <c r="BK122" s="995"/>
      <c r="BL122" s="995"/>
      <c r="BM122" s="995"/>
      <c r="BN122" s="995"/>
      <c r="BO122" s="995"/>
      <c r="BP122" s="996"/>
      <c r="BQ122" s="1027">
        <v>19694555</v>
      </c>
      <c r="BR122" s="1028"/>
      <c r="BS122" s="1028"/>
      <c r="BT122" s="1028"/>
      <c r="BU122" s="1028"/>
      <c r="BV122" s="1028">
        <v>20171941</v>
      </c>
      <c r="BW122" s="1028"/>
      <c r="BX122" s="1028"/>
      <c r="BY122" s="1028"/>
      <c r="BZ122" s="1028"/>
      <c r="CA122" s="1028">
        <v>20184129</v>
      </c>
      <c r="CB122" s="1028"/>
      <c r="CC122" s="1028"/>
      <c r="CD122" s="1028"/>
      <c r="CE122" s="1028"/>
      <c r="CF122" s="1048">
        <v>253.2</v>
      </c>
      <c r="CG122" s="1049"/>
      <c r="CH122" s="1049"/>
      <c r="CI122" s="1049"/>
      <c r="CJ122" s="1049"/>
      <c r="CK122" s="1040"/>
      <c r="CL122" s="1041"/>
      <c r="CM122" s="1041"/>
      <c r="CN122" s="1041"/>
      <c r="CO122" s="1042"/>
      <c r="CP122" s="1050" t="s">
        <v>382</v>
      </c>
      <c r="CQ122" s="1051"/>
      <c r="CR122" s="1051"/>
      <c r="CS122" s="1051"/>
      <c r="CT122" s="1051"/>
      <c r="CU122" s="1051"/>
      <c r="CV122" s="1051"/>
      <c r="CW122" s="1051"/>
      <c r="CX122" s="1051"/>
      <c r="CY122" s="1051"/>
      <c r="CZ122" s="1051"/>
      <c r="DA122" s="1051"/>
      <c r="DB122" s="1051"/>
      <c r="DC122" s="1051"/>
      <c r="DD122" s="1051"/>
      <c r="DE122" s="1051"/>
      <c r="DF122" s="1052"/>
      <c r="DG122" s="949">
        <v>288351</v>
      </c>
      <c r="DH122" s="950"/>
      <c r="DI122" s="950"/>
      <c r="DJ122" s="950"/>
      <c r="DK122" s="950"/>
      <c r="DL122" s="950">
        <v>255711</v>
      </c>
      <c r="DM122" s="950"/>
      <c r="DN122" s="950"/>
      <c r="DO122" s="950"/>
      <c r="DP122" s="950"/>
      <c r="DQ122" s="950">
        <v>227575</v>
      </c>
      <c r="DR122" s="950"/>
      <c r="DS122" s="950"/>
      <c r="DT122" s="950"/>
      <c r="DU122" s="950"/>
      <c r="DV122" s="951">
        <v>2.9</v>
      </c>
      <c r="DW122" s="951"/>
      <c r="DX122" s="951"/>
      <c r="DY122" s="951"/>
      <c r="DZ122" s="952"/>
    </row>
    <row r="123" spans="1:130" s="199" customFormat="1" ht="26.25" customHeight="1">
      <c r="A123" s="1089"/>
      <c r="B123" s="976"/>
      <c r="C123" s="946" t="s">
        <v>427</v>
      </c>
      <c r="D123" s="947"/>
      <c r="E123" s="947"/>
      <c r="F123" s="947"/>
      <c r="G123" s="947"/>
      <c r="H123" s="947"/>
      <c r="I123" s="947"/>
      <c r="J123" s="947"/>
      <c r="K123" s="947"/>
      <c r="L123" s="947"/>
      <c r="M123" s="947"/>
      <c r="N123" s="947"/>
      <c r="O123" s="947"/>
      <c r="P123" s="947"/>
      <c r="Q123" s="947"/>
      <c r="R123" s="947"/>
      <c r="S123" s="947"/>
      <c r="T123" s="947"/>
      <c r="U123" s="947"/>
      <c r="V123" s="947"/>
      <c r="W123" s="947"/>
      <c r="X123" s="947"/>
      <c r="Y123" s="947"/>
      <c r="Z123" s="948"/>
      <c r="AA123" s="988" t="s">
        <v>111</v>
      </c>
      <c r="AB123" s="989"/>
      <c r="AC123" s="989"/>
      <c r="AD123" s="989"/>
      <c r="AE123" s="990"/>
      <c r="AF123" s="991" t="s">
        <v>111</v>
      </c>
      <c r="AG123" s="989"/>
      <c r="AH123" s="989"/>
      <c r="AI123" s="989"/>
      <c r="AJ123" s="990"/>
      <c r="AK123" s="991" t="s">
        <v>111</v>
      </c>
      <c r="AL123" s="989"/>
      <c r="AM123" s="989"/>
      <c r="AN123" s="989"/>
      <c r="AO123" s="990"/>
      <c r="AP123" s="992" t="s">
        <v>111</v>
      </c>
      <c r="AQ123" s="993"/>
      <c r="AR123" s="993"/>
      <c r="AS123" s="993"/>
      <c r="AT123" s="994"/>
      <c r="AU123" s="1025"/>
      <c r="AV123" s="1026"/>
      <c r="AW123" s="1026"/>
      <c r="AX123" s="1026"/>
      <c r="AY123" s="1026"/>
      <c r="AZ123" s="230" t="s">
        <v>168</v>
      </c>
      <c r="BA123" s="230"/>
      <c r="BB123" s="230"/>
      <c r="BC123" s="230"/>
      <c r="BD123" s="230"/>
      <c r="BE123" s="230"/>
      <c r="BF123" s="230"/>
      <c r="BG123" s="230"/>
      <c r="BH123" s="230"/>
      <c r="BI123" s="230"/>
      <c r="BJ123" s="230"/>
      <c r="BK123" s="230"/>
      <c r="BL123" s="230"/>
      <c r="BM123" s="230"/>
      <c r="BN123" s="230"/>
      <c r="BO123" s="1005" t="s">
        <v>441</v>
      </c>
      <c r="BP123" s="1036"/>
      <c r="BQ123" s="1095">
        <v>22753420</v>
      </c>
      <c r="BR123" s="1096"/>
      <c r="BS123" s="1096"/>
      <c r="BT123" s="1096"/>
      <c r="BU123" s="1096"/>
      <c r="BV123" s="1096">
        <v>23172530</v>
      </c>
      <c r="BW123" s="1096"/>
      <c r="BX123" s="1096"/>
      <c r="BY123" s="1096"/>
      <c r="BZ123" s="1096"/>
      <c r="CA123" s="1096">
        <v>23019536</v>
      </c>
      <c r="CB123" s="1096"/>
      <c r="CC123" s="1096"/>
      <c r="CD123" s="1096"/>
      <c r="CE123" s="1096"/>
      <c r="CF123" s="1029"/>
      <c r="CG123" s="1030"/>
      <c r="CH123" s="1030"/>
      <c r="CI123" s="1030"/>
      <c r="CJ123" s="1031"/>
      <c r="CK123" s="1040"/>
      <c r="CL123" s="1041"/>
      <c r="CM123" s="1041"/>
      <c r="CN123" s="1041"/>
      <c r="CO123" s="1042"/>
      <c r="CP123" s="1050" t="s">
        <v>387</v>
      </c>
      <c r="CQ123" s="1051"/>
      <c r="CR123" s="1051"/>
      <c r="CS123" s="1051"/>
      <c r="CT123" s="1051"/>
      <c r="CU123" s="1051"/>
      <c r="CV123" s="1051"/>
      <c r="CW123" s="1051"/>
      <c r="CX123" s="1051"/>
      <c r="CY123" s="1051"/>
      <c r="CZ123" s="1051"/>
      <c r="DA123" s="1051"/>
      <c r="DB123" s="1051"/>
      <c r="DC123" s="1051"/>
      <c r="DD123" s="1051"/>
      <c r="DE123" s="1051"/>
      <c r="DF123" s="1052"/>
      <c r="DG123" s="988">
        <v>32910</v>
      </c>
      <c r="DH123" s="989"/>
      <c r="DI123" s="989"/>
      <c r="DJ123" s="989"/>
      <c r="DK123" s="990"/>
      <c r="DL123" s="991">
        <v>31712</v>
      </c>
      <c r="DM123" s="989"/>
      <c r="DN123" s="989"/>
      <c r="DO123" s="989"/>
      <c r="DP123" s="990"/>
      <c r="DQ123" s="991">
        <v>38188</v>
      </c>
      <c r="DR123" s="989"/>
      <c r="DS123" s="989"/>
      <c r="DT123" s="989"/>
      <c r="DU123" s="990"/>
      <c r="DV123" s="992">
        <v>0.5</v>
      </c>
      <c r="DW123" s="993"/>
      <c r="DX123" s="993"/>
      <c r="DY123" s="993"/>
      <c r="DZ123" s="994"/>
    </row>
    <row r="124" spans="1:130" s="199" customFormat="1" ht="26.25" customHeight="1" thickBot="1">
      <c r="A124" s="1089"/>
      <c r="B124" s="976"/>
      <c r="C124" s="946" t="s">
        <v>430</v>
      </c>
      <c r="D124" s="947"/>
      <c r="E124" s="947"/>
      <c r="F124" s="947"/>
      <c r="G124" s="947"/>
      <c r="H124" s="947"/>
      <c r="I124" s="947"/>
      <c r="J124" s="947"/>
      <c r="K124" s="947"/>
      <c r="L124" s="947"/>
      <c r="M124" s="947"/>
      <c r="N124" s="947"/>
      <c r="O124" s="947"/>
      <c r="P124" s="947"/>
      <c r="Q124" s="947"/>
      <c r="R124" s="947"/>
      <c r="S124" s="947"/>
      <c r="T124" s="947"/>
      <c r="U124" s="947"/>
      <c r="V124" s="947"/>
      <c r="W124" s="947"/>
      <c r="X124" s="947"/>
      <c r="Y124" s="947"/>
      <c r="Z124" s="948"/>
      <c r="AA124" s="988" t="s">
        <v>111</v>
      </c>
      <c r="AB124" s="989"/>
      <c r="AC124" s="989"/>
      <c r="AD124" s="989"/>
      <c r="AE124" s="990"/>
      <c r="AF124" s="991" t="s">
        <v>111</v>
      </c>
      <c r="AG124" s="989"/>
      <c r="AH124" s="989"/>
      <c r="AI124" s="989"/>
      <c r="AJ124" s="990"/>
      <c r="AK124" s="991" t="s">
        <v>111</v>
      </c>
      <c r="AL124" s="989"/>
      <c r="AM124" s="989"/>
      <c r="AN124" s="989"/>
      <c r="AO124" s="990"/>
      <c r="AP124" s="992" t="s">
        <v>111</v>
      </c>
      <c r="AQ124" s="993"/>
      <c r="AR124" s="993"/>
      <c r="AS124" s="993"/>
      <c r="AT124" s="994"/>
      <c r="AU124" s="1091" t="s">
        <v>442</v>
      </c>
      <c r="AV124" s="1092"/>
      <c r="AW124" s="1092"/>
      <c r="AX124" s="1092"/>
      <c r="AY124" s="1092"/>
      <c r="AZ124" s="1092"/>
      <c r="BA124" s="1092"/>
      <c r="BB124" s="1092"/>
      <c r="BC124" s="1092"/>
      <c r="BD124" s="1092"/>
      <c r="BE124" s="1092"/>
      <c r="BF124" s="1092"/>
      <c r="BG124" s="1092"/>
      <c r="BH124" s="1092"/>
      <c r="BI124" s="1092"/>
      <c r="BJ124" s="1092"/>
      <c r="BK124" s="1092"/>
      <c r="BL124" s="1092"/>
      <c r="BM124" s="1092"/>
      <c r="BN124" s="1092"/>
      <c r="BO124" s="1092"/>
      <c r="BP124" s="1093"/>
      <c r="BQ124" s="1094">
        <v>59.8</v>
      </c>
      <c r="BR124" s="1058"/>
      <c r="BS124" s="1058"/>
      <c r="BT124" s="1058"/>
      <c r="BU124" s="1058"/>
      <c r="BV124" s="1058">
        <v>57.6</v>
      </c>
      <c r="BW124" s="1058"/>
      <c r="BX124" s="1058"/>
      <c r="BY124" s="1058"/>
      <c r="BZ124" s="1058"/>
      <c r="CA124" s="1058">
        <v>56.9</v>
      </c>
      <c r="CB124" s="1058"/>
      <c r="CC124" s="1058"/>
      <c r="CD124" s="1058"/>
      <c r="CE124" s="1058"/>
      <c r="CF124" s="1059"/>
      <c r="CG124" s="1060"/>
      <c r="CH124" s="1060"/>
      <c r="CI124" s="1060"/>
      <c r="CJ124" s="1061"/>
      <c r="CK124" s="1043"/>
      <c r="CL124" s="1043"/>
      <c r="CM124" s="1043"/>
      <c r="CN124" s="1043"/>
      <c r="CO124" s="1044"/>
      <c r="CP124" s="1050" t="s">
        <v>443</v>
      </c>
      <c r="CQ124" s="1051"/>
      <c r="CR124" s="1051"/>
      <c r="CS124" s="1051"/>
      <c r="CT124" s="1051"/>
      <c r="CU124" s="1051"/>
      <c r="CV124" s="1051"/>
      <c r="CW124" s="1051"/>
      <c r="CX124" s="1051"/>
      <c r="CY124" s="1051"/>
      <c r="CZ124" s="1051"/>
      <c r="DA124" s="1051"/>
      <c r="DB124" s="1051"/>
      <c r="DC124" s="1051"/>
      <c r="DD124" s="1051"/>
      <c r="DE124" s="1051"/>
      <c r="DF124" s="1052"/>
      <c r="DG124" s="1035" t="s">
        <v>111</v>
      </c>
      <c r="DH124" s="1014"/>
      <c r="DI124" s="1014"/>
      <c r="DJ124" s="1014"/>
      <c r="DK124" s="1015"/>
      <c r="DL124" s="1013" t="s">
        <v>111</v>
      </c>
      <c r="DM124" s="1014"/>
      <c r="DN124" s="1014"/>
      <c r="DO124" s="1014"/>
      <c r="DP124" s="1015"/>
      <c r="DQ124" s="1013" t="s">
        <v>111</v>
      </c>
      <c r="DR124" s="1014"/>
      <c r="DS124" s="1014"/>
      <c r="DT124" s="1014"/>
      <c r="DU124" s="1015"/>
      <c r="DV124" s="1016" t="s">
        <v>111</v>
      </c>
      <c r="DW124" s="1017"/>
      <c r="DX124" s="1017"/>
      <c r="DY124" s="1017"/>
      <c r="DZ124" s="1018"/>
    </row>
    <row r="125" spans="1:130" s="199" customFormat="1" ht="26.25" customHeight="1">
      <c r="A125" s="1089"/>
      <c r="B125" s="976"/>
      <c r="C125" s="946" t="s">
        <v>432</v>
      </c>
      <c r="D125" s="947"/>
      <c r="E125" s="947"/>
      <c r="F125" s="947"/>
      <c r="G125" s="947"/>
      <c r="H125" s="947"/>
      <c r="I125" s="947"/>
      <c r="J125" s="947"/>
      <c r="K125" s="947"/>
      <c r="L125" s="947"/>
      <c r="M125" s="947"/>
      <c r="N125" s="947"/>
      <c r="O125" s="947"/>
      <c r="P125" s="947"/>
      <c r="Q125" s="947"/>
      <c r="R125" s="947"/>
      <c r="S125" s="947"/>
      <c r="T125" s="947"/>
      <c r="U125" s="947"/>
      <c r="V125" s="947"/>
      <c r="W125" s="947"/>
      <c r="X125" s="947"/>
      <c r="Y125" s="947"/>
      <c r="Z125" s="948"/>
      <c r="AA125" s="988" t="s">
        <v>111</v>
      </c>
      <c r="AB125" s="989"/>
      <c r="AC125" s="989"/>
      <c r="AD125" s="989"/>
      <c r="AE125" s="990"/>
      <c r="AF125" s="991" t="s">
        <v>111</v>
      </c>
      <c r="AG125" s="989"/>
      <c r="AH125" s="989"/>
      <c r="AI125" s="989"/>
      <c r="AJ125" s="990"/>
      <c r="AK125" s="991" t="s">
        <v>111</v>
      </c>
      <c r="AL125" s="989"/>
      <c r="AM125" s="989"/>
      <c r="AN125" s="989"/>
      <c r="AO125" s="990"/>
      <c r="AP125" s="992" t="s">
        <v>111</v>
      </c>
      <c r="AQ125" s="993"/>
      <c r="AR125" s="993"/>
      <c r="AS125" s="993"/>
      <c r="AT125" s="99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3" t="s">
        <v>444</v>
      </c>
      <c r="CL125" s="1038"/>
      <c r="CM125" s="1038"/>
      <c r="CN125" s="1038"/>
      <c r="CO125" s="1039"/>
      <c r="CP125" s="970" t="s">
        <v>445</v>
      </c>
      <c r="CQ125" s="919"/>
      <c r="CR125" s="919"/>
      <c r="CS125" s="919"/>
      <c r="CT125" s="919"/>
      <c r="CU125" s="919"/>
      <c r="CV125" s="919"/>
      <c r="CW125" s="919"/>
      <c r="CX125" s="919"/>
      <c r="CY125" s="919"/>
      <c r="CZ125" s="919"/>
      <c r="DA125" s="919"/>
      <c r="DB125" s="919"/>
      <c r="DC125" s="919"/>
      <c r="DD125" s="919"/>
      <c r="DE125" s="919"/>
      <c r="DF125" s="920"/>
      <c r="DG125" s="956" t="s">
        <v>111</v>
      </c>
      <c r="DH125" s="957"/>
      <c r="DI125" s="957"/>
      <c r="DJ125" s="957"/>
      <c r="DK125" s="957"/>
      <c r="DL125" s="957" t="s">
        <v>111</v>
      </c>
      <c r="DM125" s="957"/>
      <c r="DN125" s="957"/>
      <c r="DO125" s="957"/>
      <c r="DP125" s="957"/>
      <c r="DQ125" s="957" t="s">
        <v>111</v>
      </c>
      <c r="DR125" s="957"/>
      <c r="DS125" s="957"/>
      <c r="DT125" s="957"/>
      <c r="DU125" s="957"/>
      <c r="DV125" s="958" t="s">
        <v>111</v>
      </c>
      <c r="DW125" s="958"/>
      <c r="DX125" s="958"/>
      <c r="DY125" s="958"/>
      <c r="DZ125" s="959"/>
    </row>
    <row r="126" spans="1:130" s="199" customFormat="1" ht="26.25" customHeight="1" thickBot="1">
      <c r="A126" s="1089"/>
      <c r="B126" s="976"/>
      <c r="C126" s="946" t="s">
        <v>434</v>
      </c>
      <c r="D126" s="947"/>
      <c r="E126" s="947"/>
      <c r="F126" s="947"/>
      <c r="G126" s="947"/>
      <c r="H126" s="947"/>
      <c r="I126" s="947"/>
      <c r="J126" s="947"/>
      <c r="K126" s="947"/>
      <c r="L126" s="947"/>
      <c r="M126" s="947"/>
      <c r="N126" s="947"/>
      <c r="O126" s="947"/>
      <c r="P126" s="947"/>
      <c r="Q126" s="947"/>
      <c r="R126" s="947"/>
      <c r="S126" s="947"/>
      <c r="T126" s="947"/>
      <c r="U126" s="947"/>
      <c r="V126" s="947"/>
      <c r="W126" s="947"/>
      <c r="X126" s="947"/>
      <c r="Y126" s="947"/>
      <c r="Z126" s="948"/>
      <c r="AA126" s="988">
        <v>34650</v>
      </c>
      <c r="AB126" s="989"/>
      <c r="AC126" s="989"/>
      <c r="AD126" s="989"/>
      <c r="AE126" s="990"/>
      <c r="AF126" s="991">
        <v>34650</v>
      </c>
      <c r="AG126" s="989"/>
      <c r="AH126" s="989"/>
      <c r="AI126" s="989"/>
      <c r="AJ126" s="990"/>
      <c r="AK126" s="991">
        <v>34650</v>
      </c>
      <c r="AL126" s="989"/>
      <c r="AM126" s="989"/>
      <c r="AN126" s="989"/>
      <c r="AO126" s="990"/>
      <c r="AP126" s="992">
        <v>0.4</v>
      </c>
      <c r="AQ126" s="993"/>
      <c r="AR126" s="993"/>
      <c r="AS126" s="993"/>
      <c r="AT126" s="99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4"/>
      <c r="CL126" s="1041"/>
      <c r="CM126" s="1041"/>
      <c r="CN126" s="1041"/>
      <c r="CO126" s="1042"/>
      <c r="CP126" s="979" t="s">
        <v>446</v>
      </c>
      <c r="CQ126" s="980"/>
      <c r="CR126" s="980"/>
      <c r="CS126" s="980"/>
      <c r="CT126" s="980"/>
      <c r="CU126" s="980"/>
      <c r="CV126" s="980"/>
      <c r="CW126" s="980"/>
      <c r="CX126" s="980"/>
      <c r="CY126" s="980"/>
      <c r="CZ126" s="980"/>
      <c r="DA126" s="980"/>
      <c r="DB126" s="980"/>
      <c r="DC126" s="980"/>
      <c r="DD126" s="980"/>
      <c r="DE126" s="980"/>
      <c r="DF126" s="981"/>
      <c r="DG126" s="949" t="s">
        <v>111</v>
      </c>
      <c r="DH126" s="950"/>
      <c r="DI126" s="950"/>
      <c r="DJ126" s="950"/>
      <c r="DK126" s="950"/>
      <c r="DL126" s="950" t="s">
        <v>111</v>
      </c>
      <c r="DM126" s="950"/>
      <c r="DN126" s="950"/>
      <c r="DO126" s="950"/>
      <c r="DP126" s="950"/>
      <c r="DQ126" s="950" t="s">
        <v>111</v>
      </c>
      <c r="DR126" s="950"/>
      <c r="DS126" s="950"/>
      <c r="DT126" s="950"/>
      <c r="DU126" s="950"/>
      <c r="DV126" s="951" t="s">
        <v>111</v>
      </c>
      <c r="DW126" s="951"/>
      <c r="DX126" s="951"/>
      <c r="DY126" s="951"/>
      <c r="DZ126" s="952"/>
    </row>
    <row r="127" spans="1:130" s="199" customFormat="1" ht="26.25" customHeight="1">
      <c r="A127" s="1090"/>
      <c r="B127" s="978"/>
      <c r="C127" s="1032" t="s">
        <v>447</v>
      </c>
      <c r="D127" s="1033"/>
      <c r="E127" s="1033"/>
      <c r="F127" s="1033"/>
      <c r="G127" s="1033"/>
      <c r="H127" s="1033"/>
      <c r="I127" s="1033"/>
      <c r="J127" s="1033"/>
      <c r="K127" s="1033"/>
      <c r="L127" s="1033"/>
      <c r="M127" s="1033"/>
      <c r="N127" s="1033"/>
      <c r="O127" s="1033"/>
      <c r="P127" s="1033"/>
      <c r="Q127" s="1033"/>
      <c r="R127" s="1033"/>
      <c r="S127" s="1033"/>
      <c r="T127" s="1033"/>
      <c r="U127" s="1033"/>
      <c r="V127" s="1033"/>
      <c r="W127" s="1033"/>
      <c r="X127" s="1033"/>
      <c r="Y127" s="1033"/>
      <c r="Z127" s="1034"/>
      <c r="AA127" s="988">
        <v>22223</v>
      </c>
      <c r="AB127" s="989"/>
      <c r="AC127" s="989"/>
      <c r="AD127" s="989"/>
      <c r="AE127" s="990"/>
      <c r="AF127" s="991">
        <v>23647</v>
      </c>
      <c r="AG127" s="989"/>
      <c r="AH127" s="989"/>
      <c r="AI127" s="989"/>
      <c r="AJ127" s="990"/>
      <c r="AK127" s="991">
        <v>22874</v>
      </c>
      <c r="AL127" s="989"/>
      <c r="AM127" s="989"/>
      <c r="AN127" s="989"/>
      <c r="AO127" s="990"/>
      <c r="AP127" s="992">
        <v>0.3</v>
      </c>
      <c r="AQ127" s="993"/>
      <c r="AR127" s="993"/>
      <c r="AS127" s="993"/>
      <c r="AT127" s="994"/>
      <c r="AU127" s="235"/>
      <c r="AV127" s="235"/>
      <c r="AW127" s="235"/>
      <c r="AX127" s="1062" t="s">
        <v>448</v>
      </c>
      <c r="AY127" s="1063"/>
      <c r="AZ127" s="1063"/>
      <c r="BA127" s="1063"/>
      <c r="BB127" s="1063"/>
      <c r="BC127" s="1063"/>
      <c r="BD127" s="1063"/>
      <c r="BE127" s="1064"/>
      <c r="BF127" s="1065" t="s">
        <v>449</v>
      </c>
      <c r="BG127" s="1063"/>
      <c r="BH127" s="1063"/>
      <c r="BI127" s="1063"/>
      <c r="BJ127" s="1063"/>
      <c r="BK127" s="1063"/>
      <c r="BL127" s="1064"/>
      <c r="BM127" s="1065" t="s">
        <v>450</v>
      </c>
      <c r="BN127" s="1063"/>
      <c r="BO127" s="1063"/>
      <c r="BP127" s="1063"/>
      <c r="BQ127" s="1063"/>
      <c r="BR127" s="1063"/>
      <c r="BS127" s="1064"/>
      <c r="BT127" s="1065" t="s">
        <v>451</v>
      </c>
      <c r="BU127" s="1063"/>
      <c r="BV127" s="1063"/>
      <c r="BW127" s="1063"/>
      <c r="BX127" s="1063"/>
      <c r="BY127" s="1063"/>
      <c r="BZ127" s="1087"/>
      <c r="CA127" s="235"/>
      <c r="CB127" s="235"/>
      <c r="CC127" s="235"/>
      <c r="CD127" s="236"/>
      <c r="CE127" s="236"/>
      <c r="CF127" s="236"/>
      <c r="CG127" s="233"/>
      <c r="CH127" s="233"/>
      <c r="CI127" s="233"/>
      <c r="CJ127" s="234"/>
      <c r="CK127" s="1054"/>
      <c r="CL127" s="1041"/>
      <c r="CM127" s="1041"/>
      <c r="CN127" s="1041"/>
      <c r="CO127" s="1042"/>
      <c r="CP127" s="979" t="s">
        <v>452</v>
      </c>
      <c r="CQ127" s="980"/>
      <c r="CR127" s="980"/>
      <c r="CS127" s="980"/>
      <c r="CT127" s="980"/>
      <c r="CU127" s="980"/>
      <c r="CV127" s="980"/>
      <c r="CW127" s="980"/>
      <c r="CX127" s="980"/>
      <c r="CY127" s="980"/>
      <c r="CZ127" s="980"/>
      <c r="DA127" s="980"/>
      <c r="DB127" s="980"/>
      <c r="DC127" s="980"/>
      <c r="DD127" s="980"/>
      <c r="DE127" s="980"/>
      <c r="DF127" s="981"/>
      <c r="DG127" s="949" t="s">
        <v>111</v>
      </c>
      <c r="DH127" s="950"/>
      <c r="DI127" s="950"/>
      <c r="DJ127" s="950"/>
      <c r="DK127" s="950"/>
      <c r="DL127" s="950" t="s">
        <v>111</v>
      </c>
      <c r="DM127" s="950"/>
      <c r="DN127" s="950"/>
      <c r="DO127" s="950"/>
      <c r="DP127" s="950"/>
      <c r="DQ127" s="950" t="s">
        <v>111</v>
      </c>
      <c r="DR127" s="950"/>
      <c r="DS127" s="950"/>
      <c r="DT127" s="950"/>
      <c r="DU127" s="950"/>
      <c r="DV127" s="951" t="s">
        <v>111</v>
      </c>
      <c r="DW127" s="951"/>
      <c r="DX127" s="951"/>
      <c r="DY127" s="951"/>
      <c r="DZ127" s="952"/>
    </row>
    <row r="128" spans="1:130" s="199" customFormat="1" ht="26.25" customHeight="1" thickBot="1">
      <c r="A128" s="1073" t="s">
        <v>453</v>
      </c>
      <c r="B128" s="1074"/>
      <c r="C128" s="1074"/>
      <c r="D128" s="1074"/>
      <c r="E128" s="1074"/>
      <c r="F128" s="1074"/>
      <c r="G128" s="1074"/>
      <c r="H128" s="1074"/>
      <c r="I128" s="1074"/>
      <c r="J128" s="1074"/>
      <c r="K128" s="1074"/>
      <c r="L128" s="1074"/>
      <c r="M128" s="1074"/>
      <c r="N128" s="1074"/>
      <c r="O128" s="1074"/>
      <c r="P128" s="1074"/>
      <c r="Q128" s="1074"/>
      <c r="R128" s="1074"/>
      <c r="S128" s="1074"/>
      <c r="T128" s="1074"/>
      <c r="U128" s="1074"/>
      <c r="V128" s="1074"/>
      <c r="W128" s="1075" t="s">
        <v>454</v>
      </c>
      <c r="X128" s="1075"/>
      <c r="Y128" s="1075"/>
      <c r="Z128" s="1076"/>
      <c r="AA128" s="1077">
        <v>48253</v>
      </c>
      <c r="AB128" s="1078"/>
      <c r="AC128" s="1078"/>
      <c r="AD128" s="1078"/>
      <c r="AE128" s="1079"/>
      <c r="AF128" s="1080">
        <v>34319</v>
      </c>
      <c r="AG128" s="1078"/>
      <c r="AH128" s="1078"/>
      <c r="AI128" s="1078"/>
      <c r="AJ128" s="1079"/>
      <c r="AK128" s="1080">
        <v>18997</v>
      </c>
      <c r="AL128" s="1078"/>
      <c r="AM128" s="1078"/>
      <c r="AN128" s="1078"/>
      <c r="AO128" s="1079"/>
      <c r="AP128" s="1081"/>
      <c r="AQ128" s="1082"/>
      <c r="AR128" s="1082"/>
      <c r="AS128" s="1082"/>
      <c r="AT128" s="1083"/>
      <c r="AU128" s="235"/>
      <c r="AV128" s="235"/>
      <c r="AW128" s="235"/>
      <c r="AX128" s="918" t="s">
        <v>455</v>
      </c>
      <c r="AY128" s="919"/>
      <c r="AZ128" s="919"/>
      <c r="BA128" s="919"/>
      <c r="BB128" s="919"/>
      <c r="BC128" s="919"/>
      <c r="BD128" s="919"/>
      <c r="BE128" s="920"/>
      <c r="BF128" s="1084" t="s">
        <v>111</v>
      </c>
      <c r="BG128" s="1085"/>
      <c r="BH128" s="1085"/>
      <c r="BI128" s="1085"/>
      <c r="BJ128" s="1085"/>
      <c r="BK128" s="1085"/>
      <c r="BL128" s="1086"/>
      <c r="BM128" s="1084">
        <v>13.41</v>
      </c>
      <c r="BN128" s="1085"/>
      <c r="BO128" s="1085"/>
      <c r="BP128" s="1085"/>
      <c r="BQ128" s="1085"/>
      <c r="BR128" s="1085"/>
      <c r="BS128" s="1086"/>
      <c r="BT128" s="1084">
        <v>20</v>
      </c>
      <c r="BU128" s="1085"/>
      <c r="BV128" s="1085"/>
      <c r="BW128" s="1085"/>
      <c r="BX128" s="1085"/>
      <c r="BY128" s="1085"/>
      <c r="BZ128" s="1109"/>
      <c r="CA128" s="236"/>
      <c r="CB128" s="236"/>
      <c r="CC128" s="236"/>
      <c r="CD128" s="236"/>
      <c r="CE128" s="236"/>
      <c r="CF128" s="236"/>
      <c r="CG128" s="233"/>
      <c r="CH128" s="233"/>
      <c r="CI128" s="233"/>
      <c r="CJ128" s="234"/>
      <c r="CK128" s="1055"/>
      <c r="CL128" s="1056"/>
      <c r="CM128" s="1056"/>
      <c r="CN128" s="1056"/>
      <c r="CO128" s="1057"/>
      <c r="CP128" s="1066" t="s">
        <v>456</v>
      </c>
      <c r="CQ128" s="1067"/>
      <c r="CR128" s="1067"/>
      <c r="CS128" s="1067"/>
      <c r="CT128" s="1067"/>
      <c r="CU128" s="1067"/>
      <c r="CV128" s="1067"/>
      <c r="CW128" s="1067"/>
      <c r="CX128" s="1067"/>
      <c r="CY128" s="1067"/>
      <c r="CZ128" s="1067"/>
      <c r="DA128" s="1067"/>
      <c r="DB128" s="1067"/>
      <c r="DC128" s="1067"/>
      <c r="DD128" s="1067"/>
      <c r="DE128" s="1067"/>
      <c r="DF128" s="1068"/>
      <c r="DG128" s="1069" t="s">
        <v>111</v>
      </c>
      <c r="DH128" s="1070"/>
      <c r="DI128" s="1070"/>
      <c r="DJ128" s="1070"/>
      <c r="DK128" s="1070"/>
      <c r="DL128" s="1070" t="s">
        <v>111</v>
      </c>
      <c r="DM128" s="1070"/>
      <c r="DN128" s="1070"/>
      <c r="DO128" s="1070"/>
      <c r="DP128" s="1070"/>
      <c r="DQ128" s="1070" t="s">
        <v>111</v>
      </c>
      <c r="DR128" s="1070"/>
      <c r="DS128" s="1070"/>
      <c r="DT128" s="1070"/>
      <c r="DU128" s="1070"/>
      <c r="DV128" s="1071" t="s">
        <v>111</v>
      </c>
      <c r="DW128" s="1071"/>
      <c r="DX128" s="1071"/>
      <c r="DY128" s="1071"/>
      <c r="DZ128" s="1072"/>
    </row>
    <row r="129" spans="1:131" s="199" customFormat="1" ht="26.25" customHeight="1">
      <c r="A129" s="960" t="s">
        <v>91</v>
      </c>
      <c r="B129" s="961"/>
      <c r="C129" s="961"/>
      <c r="D129" s="961"/>
      <c r="E129" s="961"/>
      <c r="F129" s="961"/>
      <c r="G129" s="961"/>
      <c r="H129" s="961"/>
      <c r="I129" s="961"/>
      <c r="J129" s="961"/>
      <c r="K129" s="961"/>
      <c r="L129" s="961"/>
      <c r="M129" s="961"/>
      <c r="N129" s="961"/>
      <c r="O129" s="961"/>
      <c r="P129" s="961"/>
      <c r="Q129" s="961"/>
      <c r="R129" s="961"/>
      <c r="S129" s="961"/>
      <c r="T129" s="961"/>
      <c r="U129" s="961"/>
      <c r="V129" s="961"/>
      <c r="W129" s="1103" t="s">
        <v>457</v>
      </c>
      <c r="X129" s="1104"/>
      <c r="Y129" s="1104"/>
      <c r="Z129" s="1105"/>
      <c r="AA129" s="988">
        <v>9671048</v>
      </c>
      <c r="AB129" s="989"/>
      <c r="AC129" s="989"/>
      <c r="AD129" s="989"/>
      <c r="AE129" s="990"/>
      <c r="AF129" s="991">
        <v>9764683</v>
      </c>
      <c r="AG129" s="989"/>
      <c r="AH129" s="989"/>
      <c r="AI129" s="989"/>
      <c r="AJ129" s="990"/>
      <c r="AK129" s="991">
        <v>9566195</v>
      </c>
      <c r="AL129" s="989"/>
      <c r="AM129" s="989"/>
      <c r="AN129" s="989"/>
      <c r="AO129" s="990"/>
      <c r="AP129" s="1106"/>
      <c r="AQ129" s="1107"/>
      <c r="AR129" s="1107"/>
      <c r="AS129" s="1107"/>
      <c r="AT129" s="1108"/>
      <c r="AU129" s="237"/>
      <c r="AV129" s="237"/>
      <c r="AW129" s="237"/>
      <c r="AX129" s="1097" t="s">
        <v>458</v>
      </c>
      <c r="AY129" s="980"/>
      <c r="AZ129" s="980"/>
      <c r="BA129" s="980"/>
      <c r="BB129" s="980"/>
      <c r="BC129" s="980"/>
      <c r="BD129" s="980"/>
      <c r="BE129" s="981"/>
      <c r="BF129" s="1098" t="s">
        <v>111</v>
      </c>
      <c r="BG129" s="1099"/>
      <c r="BH129" s="1099"/>
      <c r="BI129" s="1099"/>
      <c r="BJ129" s="1099"/>
      <c r="BK129" s="1099"/>
      <c r="BL129" s="1100"/>
      <c r="BM129" s="1098">
        <v>18.41</v>
      </c>
      <c r="BN129" s="1099"/>
      <c r="BO129" s="1099"/>
      <c r="BP129" s="1099"/>
      <c r="BQ129" s="1099"/>
      <c r="BR129" s="1099"/>
      <c r="BS129" s="1100"/>
      <c r="BT129" s="1098">
        <v>30</v>
      </c>
      <c r="BU129" s="1101"/>
      <c r="BV129" s="1101"/>
      <c r="BW129" s="1101"/>
      <c r="BX129" s="1101"/>
      <c r="BY129" s="1101"/>
      <c r="BZ129" s="110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c r="A130" s="960" t="s">
        <v>459</v>
      </c>
      <c r="B130" s="961"/>
      <c r="C130" s="961"/>
      <c r="D130" s="961"/>
      <c r="E130" s="961"/>
      <c r="F130" s="961"/>
      <c r="G130" s="961"/>
      <c r="H130" s="961"/>
      <c r="I130" s="961"/>
      <c r="J130" s="961"/>
      <c r="K130" s="961"/>
      <c r="L130" s="961"/>
      <c r="M130" s="961"/>
      <c r="N130" s="961"/>
      <c r="O130" s="961"/>
      <c r="P130" s="961"/>
      <c r="Q130" s="961"/>
      <c r="R130" s="961"/>
      <c r="S130" s="961"/>
      <c r="T130" s="961"/>
      <c r="U130" s="961"/>
      <c r="V130" s="961"/>
      <c r="W130" s="1103" t="s">
        <v>460</v>
      </c>
      <c r="X130" s="1104"/>
      <c r="Y130" s="1104"/>
      <c r="Z130" s="1105"/>
      <c r="AA130" s="988">
        <v>1525096</v>
      </c>
      <c r="AB130" s="989"/>
      <c r="AC130" s="989"/>
      <c r="AD130" s="989"/>
      <c r="AE130" s="990"/>
      <c r="AF130" s="991">
        <v>1568613</v>
      </c>
      <c r="AG130" s="989"/>
      <c r="AH130" s="989"/>
      <c r="AI130" s="989"/>
      <c r="AJ130" s="990"/>
      <c r="AK130" s="991">
        <v>1594718</v>
      </c>
      <c r="AL130" s="989"/>
      <c r="AM130" s="989"/>
      <c r="AN130" s="989"/>
      <c r="AO130" s="990"/>
      <c r="AP130" s="1106"/>
      <c r="AQ130" s="1107"/>
      <c r="AR130" s="1107"/>
      <c r="AS130" s="1107"/>
      <c r="AT130" s="1108"/>
      <c r="AU130" s="237"/>
      <c r="AV130" s="237"/>
      <c r="AW130" s="237"/>
      <c r="AX130" s="1097" t="s">
        <v>461</v>
      </c>
      <c r="AY130" s="980"/>
      <c r="AZ130" s="980"/>
      <c r="BA130" s="980"/>
      <c r="BB130" s="980"/>
      <c r="BC130" s="980"/>
      <c r="BD130" s="980"/>
      <c r="BE130" s="981"/>
      <c r="BF130" s="1134">
        <v>6.5</v>
      </c>
      <c r="BG130" s="1135"/>
      <c r="BH130" s="1135"/>
      <c r="BI130" s="1135"/>
      <c r="BJ130" s="1135"/>
      <c r="BK130" s="1135"/>
      <c r="BL130" s="1136"/>
      <c r="BM130" s="1134">
        <v>25</v>
      </c>
      <c r="BN130" s="1135"/>
      <c r="BO130" s="1135"/>
      <c r="BP130" s="1135"/>
      <c r="BQ130" s="1135"/>
      <c r="BR130" s="1135"/>
      <c r="BS130" s="1136"/>
      <c r="BT130" s="1134">
        <v>35</v>
      </c>
      <c r="BU130" s="1137"/>
      <c r="BV130" s="1137"/>
      <c r="BW130" s="1137"/>
      <c r="BX130" s="1137"/>
      <c r="BY130" s="1137"/>
      <c r="BZ130" s="113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c r="A131" s="1139"/>
      <c r="B131" s="1140"/>
      <c r="C131" s="1140"/>
      <c r="D131" s="1140"/>
      <c r="E131" s="1140"/>
      <c r="F131" s="1140"/>
      <c r="G131" s="1140"/>
      <c r="H131" s="1140"/>
      <c r="I131" s="1140"/>
      <c r="J131" s="1140"/>
      <c r="K131" s="1140"/>
      <c r="L131" s="1140"/>
      <c r="M131" s="1140"/>
      <c r="N131" s="1140"/>
      <c r="O131" s="1140"/>
      <c r="P131" s="1140"/>
      <c r="Q131" s="1140"/>
      <c r="R131" s="1140"/>
      <c r="S131" s="1140"/>
      <c r="T131" s="1140"/>
      <c r="U131" s="1140"/>
      <c r="V131" s="1140"/>
      <c r="W131" s="1141" t="s">
        <v>462</v>
      </c>
      <c r="X131" s="1142"/>
      <c r="Y131" s="1142"/>
      <c r="Z131" s="1143"/>
      <c r="AA131" s="1035">
        <v>8145952</v>
      </c>
      <c r="AB131" s="1014"/>
      <c r="AC131" s="1014"/>
      <c r="AD131" s="1014"/>
      <c r="AE131" s="1015"/>
      <c r="AF131" s="1013">
        <v>8196070</v>
      </c>
      <c r="AG131" s="1014"/>
      <c r="AH131" s="1014"/>
      <c r="AI131" s="1014"/>
      <c r="AJ131" s="1015"/>
      <c r="AK131" s="1013">
        <v>7971477</v>
      </c>
      <c r="AL131" s="1014"/>
      <c r="AM131" s="1014"/>
      <c r="AN131" s="1014"/>
      <c r="AO131" s="1015"/>
      <c r="AP131" s="1144"/>
      <c r="AQ131" s="1145"/>
      <c r="AR131" s="1145"/>
      <c r="AS131" s="1145"/>
      <c r="AT131" s="1146"/>
      <c r="AU131" s="237"/>
      <c r="AV131" s="237"/>
      <c r="AW131" s="237"/>
      <c r="AX131" s="1116" t="s">
        <v>463</v>
      </c>
      <c r="AY131" s="1067"/>
      <c r="AZ131" s="1067"/>
      <c r="BA131" s="1067"/>
      <c r="BB131" s="1067"/>
      <c r="BC131" s="1067"/>
      <c r="BD131" s="1067"/>
      <c r="BE131" s="1068"/>
      <c r="BF131" s="1117">
        <v>56.9</v>
      </c>
      <c r="BG131" s="1118"/>
      <c r="BH131" s="1118"/>
      <c r="BI131" s="1118"/>
      <c r="BJ131" s="1118"/>
      <c r="BK131" s="1118"/>
      <c r="BL131" s="1119"/>
      <c r="BM131" s="1117">
        <v>350</v>
      </c>
      <c r="BN131" s="1118"/>
      <c r="BO131" s="1118"/>
      <c r="BP131" s="1118"/>
      <c r="BQ131" s="1118"/>
      <c r="BR131" s="1118"/>
      <c r="BS131" s="1119"/>
      <c r="BT131" s="1120"/>
      <c r="BU131" s="1121"/>
      <c r="BV131" s="1121"/>
      <c r="BW131" s="1121"/>
      <c r="BX131" s="1121"/>
      <c r="BY131" s="1121"/>
      <c r="BZ131" s="112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c r="A132" s="1123" t="s">
        <v>464</v>
      </c>
      <c r="B132" s="1124"/>
      <c r="C132" s="1124"/>
      <c r="D132" s="1124"/>
      <c r="E132" s="1124"/>
      <c r="F132" s="1124"/>
      <c r="G132" s="1124"/>
      <c r="H132" s="1124"/>
      <c r="I132" s="1124"/>
      <c r="J132" s="1124"/>
      <c r="K132" s="1124"/>
      <c r="L132" s="1124"/>
      <c r="M132" s="1124"/>
      <c r="N132" s="1124"/>
      <c r="O132" s="1124"/>
      <c r="P132" s="1124"/>
      <c r="Q132" s="1124"/>
      <c r="R132" s="1124"/>
      <c r="S132" s="1124"/>
      <c r="T132" s="1124"/>
      <c r="U132" s="1124"/>
      <c r="V132" s="1127" t="s">
        <v>465</v>
      </c>
      <c r="W132" s="1127"/>
      <c r="X132" s="1127"/>
      <c r="Y132" s="1127"/>
      <c r="Z132" s="1128"/>
      <c r="AA132" s="1129">
        <v>6.7711054519999996</v>
      </c>
      <c r="AB132" s="1130"/>
      <c r="AC132" s="1130"/>
      <c r="AD132" s="1130"/>
      <c r="AE132" s="1131"/>
      <c r="AF132" s="1132">
        <v>6.3377569979999997</v>
      </c>
      <c r="AG132" s="1130"/>
      <c r="AH132" s="1130"/>
      <c r="AI132" s="1130"/>
      <c r="AJ132" s="1131"/>
      <c r="AK132" s="1132">
        <v>6.5252901059999999</v>
      </c>
      <c r="AL132" s="1130"/>
      <c r="AM132" s="1130"/>
      <c r="AN132" s="1130"/>
      <c r="AO132" s="1131"/>
      <c r="AP132" s="1029"/>
      <c r="AQ132" s="1030"/>
      <c r="AR132" s="1030"/>
      <c r="AS132" s="1030"/>
      <c r="AT132" s="113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c r="A133" s="1125"/>
      <c r="B133" s="1126"/>
      <c r="C133" s="1126"/>
      <c r="D133" s="1126"/>
      <c r="E133" s="1126"/>
      <c r="F133" s="1126"/>
      <c r="G133" s="1126"/>
      <c r="H133" s="1126"/>
      <c r="I133" s="1126"/>
      <c r="J133" s="1126"/>
      <c r="K133" s="1126"/>
      <c r="L133" s="1126"/>
      <c r="M133" s="1126"/>
      <c r="N133" s="1126"/>
      <c r="O133" s="1126"/>
      <c r="P133" s="1126"/>
      <c r="Q133" s="1126"/>
      <c r="R133" s="1126"/>
      <c r="S133" s="1126"/>
      <c r="T133" s="1126"/>
      <c r="U133" s="1126"/>
      <c r="V133" s="1110" t="s">
        <v>466</v>
      </c>
      <c r="W133" s="1110"/>
      <c r="X133" s="1110"/>
      <c r="Y133" s="1110"/>
      <c r="Z133" s="1111"/>
      <c r="AA133" s="1112">
        <v>7.7</v>
      </c>
      <c r="AB133" s="1113"/>
      <c r="AC133" s="1113"/>
      <c r="AD133" s="1113"/>
      <c r="AE133" s="1114"/>
      <c r="AF133" s="1112">
        <v>6.7</v>
      </c>
      <c r="AG133" s="1113"/>
      <c r="AH133" s="1113"/>
      <c r="AI133" s="1113"/>
      <c r="AJ133" s="1114"/>
      <c r="AK133" s="1112">
        <v>6.5</v>
      </c>
      <c r="AL133" s="1113"/>
      <c r="AM133" s="1113"/>
      <c r="AN133" s="1113"/>
      <c r="AO133" s="1114"/>
      <c r="AP133" s="1059"/>
      <c r="AQ133" s="1060"/>
      <c r="AR133" s="1060"/>
      <c r="AS133" s="1060"/>
      <c r="AT133" s="111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cols>
    <col min="1" max="36" width="9" style="244" customWidth="1"/>
    <col min="37" max="16384" width="9" style="243" hidden="1"/>
  </cols>
  <sheetData>
    <row r="1" spans="2:36">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row r="3" spans="2:36"/>
    <row r="4" spans="2:36"/>
    <row r="5" spans="2:36"/>
    <row r="6" spans="2:36"/>
    <row r="7" spans="2:36"/>
    <row r="8" spans="2:36"/>
    <row r="9" spans="2:36"/>
    <row r="10" spans="2:36"/>
    <row r="11" spans="2:36"/>
    <row r="12" spans="2:36"/>
    <row r="13" spans="2:36"/>
    <row r="14" spans="2:36"/>
    <row r="15" spans="2:36"/>
    <row r="16" spans="2:36">
      <c r="AJ16" s="243"/>
    </row>
    <row r="17" spans="34:36">
      <c r="AJ17" s="243"/>
    </row>
    <row r="18" spans="34:36"/>
    <row r="19" spans="34:36"/>
    <row r="20" spans="34:36">
      <c r="AI20" s="243"/>
      <c r="AJ20" s="243"/>
    </row>
    <row r="21" spans="34:36">
      <c r="AJ21" s="243"/>
    </row>
    <row r="22" spans="34:36"/>
    <row r="23" spans="34:36">
      <c r="AI23" s="243"/>
      <c r="AJ23" s="243"/>
    </row>
    <row r="24" spans="34:36">
      <c r="AJ24" s="243"/>
    </row>
    <row r="25" spans="34:36">
      <c r="AJ25" s="243"/>
    </row>
    <row r="26" spans="34:36">
      <c r="AI26" s="243"/>
      <c r="AJ26" s="243"/>
    </row>
    <row r="27" spans="34:36"/>
    <row r="28" spans="34:36">
      <c r="AI28" s="243"/>
      <c r="AJ28" s="243"/>
    </row>
    <row r="29" spans="34:36">
      <c r="AJ29" s="243"/>
    </row>
    <row r="30" spans="34:36"/>
    <row r="31" spans="34:36">
      <c r="AH31" s="243"/>
      <c r="AI31" s="243"/>
      <c r="AJ31" s="243"/>
    </row>
    <row r="32" spans="34:36"/>
    <row r="33" spans="28:36">
      <c r="AI33" s="243"/>
      <c r="AJ33" s="243"/>
    </row>
    <row r="34" spans="28:36">
      <c r="AF34" s="243"/>
    </row>
    <row r="35" spans="28:36">
      <c r="AB35" s="243"/>
      <c r="AC35" s="243"/>
      <c r="AD35" s="243"/>
      <c r="AF35" s="243"/>
      <c r="AG35" s="243"/>
      <c r="AH35" s="243"/>
      <c r="AI35" s="243"/>
      <c r="AJ35" s="243"/>
    </row>
    <row r="36" spans="28:36"/>
    <row r="37" spans="28:36">
      <c r="AE37" s="243"/>
      <c r="AJ37" s="243"/>
    </row>
    <row r="38" spans="28:36">
      <c r="AB38" s="243"/>
      <c r="AC38" s="243"/>
      <c r="AD38" s="243"/>
      <c r="AE38" s="243"/>
      <c r="AG38" s="243"/>
      <c r="AH38" s="243"/>
      <c r="AI38" s="243"/>
      <c r="AJ38" s="243"/>
    </row>
    <row r="39" spans="28:36"/>
    <row r="40" spans="28:36"/>
    <row r="41" spans="28:36"/>
    <row r="42" spans="28:36"/>
    <row r="43" spans="28:36"/>
    <row r="44" spans="28:36"/>
    <row r="45" spans="28:36"/>
    <row r="46" spans="28:36"/>
    <row r="47" spans="28:36"/>
    <row r="48" spans="28:36"/>
    <row r="49" spans="22:36">
      <c r="AG49" s="243"/>
      <c r="AH49" s="243"/>
      <c r="AI49" s="243"/>
      <c r="AJ49" s="243"/>
    </row>
    <row r="50" spans="22:36"/>
    <row r="51" spans="22:36"/>
    <row r="52" spans="22:36"/>
    <row r="53" spans="22:36"/>
    <row r="54" spans="22:36"/>
    <row r="55" spans="22:36"/>
    <row r="56" spans="22:36"/>
    <row r="57" spans="22:36"/>
    <row r="58" spans="22:36"/>
    <row r="59" spans="22:36"/>
    <row r="60" spans="22:36"/>
    <row r="61" spans="22:36"/>
    <row r="62" spans="22:36"/>
    <row r="63" spans="22:36">
      <c r="W63" s="243"/>
      <c r="AA63" s="243"/>
    </row>
    <row r="64" spans="22:36">
      <c r="V64" s="243"/>
    </row>
    <row r="65" spans="15:36">
      <c r="X65" s="243"/>
      <c r="Z65" s="243"/>
      <c r="AC65" s="243"/>
    </row>
    <row r="66" spans="15:36">
      <c r="Q66" s="243"/>
      <c r="S66" s="243"/>
      <c r="U66" s="243"/>
      <c r="AF66" s="243"/>
    </row>
    <row r="67" spans="15:36">
      <c r="O67" s="243"/>
      <c r="P67" s="243"/>
      <c r="R67" s="243"/>
      <c r="T67" s="243"/>
      <c r="Y67" s="243"/>
      <c r="AB67" s="243"/>
      <c r="AD67" s="243"/>
      <c r="AE67" s="243"/>
      <c r="AG67" s="243"/>
      <c r="AH67" s="243"/>
      <c r="AI67" s="243"/>
      <c r="AJ67" s="243"/>
    </row>
    <row r="68" spans="15:36"/>
    <row r="69" spans="15:36"/>
    <row r="70" spans="15:36"/>
    <row r="71" spans="15:36"/>
    <row r="72" spans="15:36">
      <c r="AJ72" s="243"/>
    </row>
    <row r="73" spans="15:36">
      <c r="AJ73" s="243"/>
    </row>
    <row r="74" spans="15:36"/>
    <row r="75" spans="15:36"/>
    <row r="76" spans="15:36"/>
    <row r="77" spans="15:36"/>
    <row r="78" spans="15:36"/>
    <row r="79" spans="15:36"/>
    <row r="80" spans="15:36"/>
    <row r="81" spans="27:27"/>
    <row r="82" spans="27:27"/>
    <row r="83" spans="27:27"/>
    <row r="84" spans="27:27"/>
    <row r="85" spans="27:27"/>
    <row r="86" spans="27:27"/>
    <row r="87" spans="27:27"/>
    <row r="88" spans="27:27"/>
    <row r="89" spans="27:27"/>
    <row r="90" spans="27:27"/>
    <row r="91" spans="27:27"/>
    <row r="92" spans="27:27"/>
    <row r="93" spans="27:27"/>
    <row r="94" spans="27:27"/>
    <row r="95" spans="27:27"/>
    <row r="96" spans="27:27">
      <c r="AA96" s="243"/>
    </row>
    <row r="97" spans="24:36">
      <c r="AA97" s="243"/>
    </row>
    <row r="98" spans="24:36" hidden="1">
      <c r="AA98" s="243"/>
    </row>
    <row r="99" spans="24:36" hidden="1">
      <c r="AA99" s="243"/>
    </row>
    <row r="100" spans="24:36" hidden="1"/>
    <row r="101" spans="24:36" ht="12" hidden="1" customHeight="1">
      <c r="X101" s="243"/>
      <c r="Y101" s="243"/>
      <c r="Z101" s="243"/>
      <c r="AC101" s="243"/>
    </row>
    <row r="102" spans="24:36" ht="1.5" hidden="1" customHeight="1">
      <c r="AC102" s="243"/>
      <c r="AF102" s="243"/>
    </row>
    <row r="103" spans="24:36" hidden="1">
      <c r="AB103" s="243"/>
      <c r="AD103" s="243"/>
      <c r="AE103" s="243"/>
      <c r="AF103" s="243"/>
      <c r="AG103" s="243"/>
      <c r="AH103" s="243"/>
      <c r="AI103" s="243"/>
      <c r="AJ103" s="243"/>
    </row>
    <row r="104" spans="24:36" hidden="1">
      <c r="AD104" s="243"/>
      <c r="AE104" s="243"/>
      <c r="AG104" s="243"/>
      <c r="AH104" s="243"/>
      <c r="AI104" s="243"/>
      <c r="AJ104" s="243"/>
    </row>
    <row r="105" spans="24:36" ht="12.75" hidden="1" customHeight="1"/>
    <row r="106" spans="24:36" hidden="1"/>
    <row r="107" spans="24:36" hidden="1"/>
    <row r="108" spans="24:36" hidden="1"/>
    <row r="109" spans="24:36" hidden="1"/>
    <row r="110" spans="24:36" hidden="1"/>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cols>
    <col min="1" max="1" width="9.125" style="244" customWidth="1"/>
    <col min="2" max="15" width="9" style="244" customWidth="1"/>
    <col min="16" max="16" width="9.125" style="244" bestFit="1" customWidth="1"/>
    <col min="17" max="34" width="9" style="244" customWidth="1"/>
    <col min="35" max="16384" width="9" style="243" hidden="1"/>
  </cols>
  <sheetData>
    <row r="1" spans="2:34">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row r="3" spans="2:34"/>
    <row r="4" spans="2:34">
      <c r="R4" s="243"/>
      <c r="S4" s="243"/>
      <c r="T4" s="243"/>
      <c r="U4" s="243"/>
      <c r="V4" s="243"/>
      <c r="W4" s="243"/>
      <c r="X4" s="243"/>
      <c r="Y4" s="243"/>
      <c r="Z4" s="243"/>
      <c r="AA4" s="243"/>
      <c r="AB4" s="243"/>
      <c r="AC4" s="243"/>
      <c r="AD4" s="243"/>
      <c r="AE4" s="243"/>
      <c r="AF4" s="243"/>
      <c r="AG4" s="243"/>
      <c r="AH4" s="243"/>
    </row>
    <row r="5" spans="2:34">
      <c r="R5" s="243"/>
      <c r="S5" s="243"/>
      <c r="T5" s="243"/>
      <c r="U5" s="243"/>
      <c r="V5" s="243"/>
      <c r="W5" s="243"/>
      <c r="X5" s="243"/>
      <c r="Y5" s="243"/>
      <c r="Z5" s="243"/>
      <c r="AA5" s="243"/>
      <c r="AB5" s="243"/>
      <c r="AC5" s="243"/>
      <c r="AD5" s="243"/>
      <c r="AE5" s="243"/>
      <c r="AF5" s="243"/>
      <c r="AG5" s="243"/>
      <c r="AH5" s="243"/>
    </row>
    <row r="6" spans="2:34"/>
    <row r="7" spans="2:34"/>
    <row r="8" spans="2:34"/>
    <row r="9" spans="2:34"/>
    <row r="10" spans="2:34"/>
    <row r="11" spans="2:34"/>
    <row r="12" spans="2:34"/>
    <row r="13" spans="2:34"/>
    <row r="14" spans="2:34"/>
    <row r="15" spans="2:34"/>
    <row r="16" spans="2:34"/>
    <row r="17" spans="9:34"/>
    <row r="18" spans="9:34">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row r="20" spans="9:34"/>
    <row r="21" spans="9:34">
      <c r="AH21" s="243"/>
    </row>
    <row r="22" spans="9:34">
      <c r="AE22" s="243"/>
      <c r="AF22" s="243"/>
      <c r="AG22" s="243"/>
      <c r="AH22" s="243"/>
    </row>
    <row r="23" spans="9:34">
      <c r="U23" s="243"/>
      <c r="V23" s="243"/>
      <c r="W23" s="243"/>
      <c r="X23" s="243"/>
      <c r="Y23" s="243"/>
      <c r="Z23" s="243"/>
      <c r="AA23" s="243"/>
      <c r="AB23" s="243"/>
      <c r="AC23" s="243"/>
      <c r="AD23" s="243"/>
      <c r="AE23" s="243"/>
      <c r="AF23" s="243"/>
      <c r="AG23" s="243"/>
      <c r="AH23" s="243"/>
    </row>
    <row r="24" spans="9:34"/>
    <row r="25" spans="9:34"/>
    <row r="26" spans="9:34"/>
    <row r="27" spans="9:34"/>
    <row r="28" spans="9:34"/>
    <row r="29" spans="9:34"/>
    <row r="30" spans="9:34"/>
    <row r="31" spans="9:34"/>
    <row r="32" spans="9:34"/>
    <row r="33" spans="15:34"/>
    <row r="34" spans="15:34"/>
    <row r="35" spans="15:34">
      <c r="V35" s="243"/>
      <c r="W35" s="243"/>
      <c r="X35" s="243"/>
      <c r="Y35" s="243"/>
      <c r="Z35" s="243"/>
      <c r="AA35" s="243"/>
      <c r="AB35" s="243"/>
      <c r="AC35" s="243"/>
      <c r="AD35" s="243"/>
      <c r="AE35" s="243"/>
      <c r="AF35" s="243"/>
      <c r="AG35" s="243"/>
      <c r="AH35" s="243"/>
    </row>
    <row r="36" spans="15:34"/>
    <row r="37" spans="15:34">
      <c r="AH37" s="243"/>
    </row>
    <row r="38" spans="15:34">
      <c r="AE38" s="243"/>
      <c r="AF38" s="243"/>
      <c r="AG38" s="243"/>
      <c r="AH38" s="243"/>
    </row>
    <row r="39" spans="15:34"/>
    <row r="40" spans="15:34"/>
    <row r="41" spans="15:34"/>
    <row r="42" spans="15:34"/>
    <row r="43" spans="15:34">
      <c r="O43" s="243"/>
      <c r="P43" s="243"/>
      <c r="Q43" s="243"/>
      <c r="R43" s="243"/>
      <c r="S43" s="243"/>
      <c r="T43" s="243"/>
      <c r="U43" s="243"/>
      <c r="V43" s="243"/>
      <c r="W43" s="243"/>
      <c r="X43" s="243"/>
      <c r="Y43" s="243"/>
      <c r="Z43" s="243"/>
      <c r="AA43" s="243"/>
      <c r="AB43" s="243"/>
      <c r="AC43" s="243"/>
      <c r="AD43" s="243"/>
      <c r="AE43" s="243"/>
      <c r="AF43" s="243"/>
      <c r="AG43" s="243"/>
      <c r="AH43" s="243"/>
    </row>
    <row r="44" spans="15:34">
      <c r="AH44" s="243"/>
    </row>
    <row r="45" spans="15:34"/>
    <row r="46" spans="15:34">
      <c r="W46" s="243"/>
      <c r="X46" s="243"/>
      <c r="Y46" s="243"/>
      <c r="Z46" s="243"/>
      <c r="AA46" s="243"/>
      <c r="AB46" s="243"/>
      <c r="AC46" s="243"/>
      <c r="AD46" s="243"/>
      <c r="AE46" s="243"/>
      <c r="AF46" s="243"/>
      <c r="AG46" s="243"/>
      <c r="AH46" s="243"/>
    </row>
    <row r="47" spans="15:34"/>
    <row r="48" spans="15:34"/>
    <row r="49" spans="22:34"/>
    <row r="50" spans="22:34">
      <c r="V50" s="243"/>
      <c r="W50" s="243"/>
      <c r="X50" s="243"/>
      <c r="Y50" s="243"/>
      <c r="Z50" s="243"/>
      <c r="AA50" s="243"/>
      <c r="AB50" s="243"/>
      <c r="AC50" s="243"/>
      <c r="AD50" s="243"/>
      <c r="AE50" s="243"/>
      <c r="AF50" s="243"/>
      <c r="AG50" s="243"/>
      <c r="AH50" s="243"/>
    </row>
    <row r="51" spans="22:34"/>
    <row r="52" spans="22:34"/>
    <row r="53" spans="22:34">
      <c r="AH53" s="243"/>
    </row>
    <row r="54" spans="22:34"/>
    <row r="55" spans="22:34"/>
    <row r="56" spans="22:34"/>
    <row r="57" spans="22:34"/>
    <row r="58" spans="22:34"/>
    <row r="59" spans="22:34"/>
    <row r="60" spans="22:34"/>
    <row r="61" spans="22:34"/>
    <row r="62" spans="22:34"/>
    <row r="63" spans="22:34"/>
    <row r="64" spans="22:34"/>
    <row r="65" spans="25:34"/>
    <row r="66" spans="25:34"/>
    <row r="67" spans="25:34">
      <c r="Y67" s="243"/>
      <c r="Z67" s="243"/>
      <c r="AA67" s="243"/>
      <c r="AB67" s="243"/>
      <c r="AC67" s="243"/>
      <c r="AD67" s="243"/>
      <c r="AE67" s="243"/>
      <c r="AF67" s="243"/>
      <c r="AG67" s="243"/>
      <c r="AH67" s="243"/>
    </row>
    <row r="68" spans="25:34"/>
    <row r="69" spans="25:34"/>
    <row r="70" spans="25:34"/>
    <row r="71" spans="25:34"/>
    <row r="72" spans="25:34"/>
    <row r="73" spans="25:34"/>
    <row r="74" spans="25:34"/>
    <row r="75" spans="25:34"/>
    <row r="76" spans="25:34"/>
    <row r="77" spans="25:34"/>
    <row r="78" spans="25:34"/>
    <row r="79" spans="25:34"/>
    <row r="80" spans="25:34"/>
    <row r="81"/>
    <row r="82"/>
    <row r="83"/>
    <row r="84"/>
    <row r="85"/>
    <row r="86"/>
    <row r="87"/>
    <row r="88"/>
    <row r="89" ht="13.5" hidden="1" customHeight="1"/>
    <row r="90" ht="13.5" hidden="1" customHeight="1"/>
    <row r="91" ht="13.5" hidden="1" customHeight="1"/>
    <row r="92" ht="13.5" hidden="1" customHeight="1"/>
    <row r="93" ht="13.5" hidden="1" customHeight="1"/>
    <row r="94" ht="13.5" hidden="1" customHeight="1"/>
    <row r="95" ht="13.5" hidden="1" customHeight="1"/>
    <row r="96" ht="13.5" hidden="1" customHeight="1"/>
    <row r="97" ht="13.5" hidden="1" customHeight="1"/>
    <row r="98" ht="13.5" hidden="1" customHeight="1"/>
    <row r="99" ht="13.5" hidden="1" customHeight="1"/>
    <row r="100" ht="13.5" hidden="1" customHeight="1"/>
    <row r="101" ht="13.5" hidden="1" customHeight="1"/>
    <row r="102" ht="13.5" hidden="1" customHeight="1"/>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c r="O1" s="246"/>
      <c r="P1" s="246"/>
    </row>
    <row r="2" spans="1:16">
      <c r="O2" s="246"/>
      <c r="P2" s="246"/>
    </row>
    <row r="3" spans="1:16">
      <c r="O3" s="246"/>
      <c r="P3" s="246"/>
    </row>
    <row r="4" spans="1:16">
      <c r="O4" s="246"/>
      <c r="P4" s="246"/>
    </row>
    <row r="5" spans="1:16" ht="17.25">
      <c r="A5" s="247" t="s">
        <v>467</v>
      </c>
      <c r="B5" s="248"/>
      <c r="C5" s="248"/>
      <c r="D5" s="248"/>
      <c r="E5" s="248"/>
      <c r="F5" s="248"/>
      <c r="G5" s="248"/>
      <c r="H5" s="248"/>
      <c r="I5" s="248"/>
      <c r="J5" s="248"/>
      <c r="K5" s="248"/>
      <c r="L5" s="248"/>
      <c r="M5" s="248"/>
      <c r="N5" s="248"/>
      <c r="O5" s="249"/>
    </row>
    <row r="6" spans="1:16">
      <c r="A6" s="250"/>
      <c r="B6" s="246"/>
      <c r="C6" s="246"/>
      <c r="D6" s="246"/>
      <c r="E6" s="246"/>
      <c r="F6" s="246"/>
      <c r="G6" s="251" t="s">
        <v>468</v>
      </c>
      <c r="H6" s="251"/>
      <c r="I6" s="251"/>
      <c r="J6" s="251"/>
      <c r="K6" s="246"/>
      <c r="L6" s="246"/>
      <c r="M6" s="246"/>
      <c r="N6" s="246"/>
    </row>
    <row r="7" spans="1:16">
      <c r="A7" s="250"/>
      <c r="B7" s="246"/>
      <c r="C7" s="246"/>
      <c r="D7" s="246"/>
      <c r="E7" s="246"/>
      <c r="F7" s="246"/>
      <c r="G7" s="253"/>
      <c r="H7" s="254"/>
      <c r="I7" s="254"/>
      <c r="J7" s="255"/>
      <c r="K7" s="1150" t="s">
        <v>469</v>
      </c>
      <c r="L7" s="256"/>
      <c r="M7" s="257" t="s">
        <v>470</v>
      </c>
      <c r="N7" s="258"/>
    </row>
    <row r="8" spans="1:16">
      <c r="A8" s="250"/>
      <c r="B8" s="246"/>
      <c r="C8" s="246"/>
      <c r="D8" s="246"/>
      <c r="E8" s="246"/>
      <c r="F8" s="246"/>
      <c r="G8" s="259"/>
      <c r="H8" s="260"/>
      <c r="I8" s="260"/>
      <c r="J8" s="261"/>
      <c r="K8" s="1151"/>
      <c r="L8" s="262" t="s">
        <v>471</v>
      </c>
      <c r="M8" s="263" t="s">
        <v>472</v>
      </c>
      <c r="N8" s="264" t="s">
        <v>473</v>
      </c>
    </row>
    <row r="9" spans="1:16">
      <c r="A9" s="250"/>
      <c r="B9" s="246"/>
      <c r="C9" s="246"/>
      <c r="D9" s="246"/>
      <c r="E9" s="246"/>
      <c r="F9" s="246"/>
      <c r="G9" s="1152" t="s">
        <v>474</v>
      </c>
      <c r="H9" s="1153"/>
      <c r="I9" s="1153"/>
      <c r="J9" s="1154"/>
      <c r="K9" s="265">
        <v>2872572</v>
      </c>
      <c r="L9" s="266">
        <v>85784</v>
      </c>
      <c r="M9" s="267">
        <v>82785</v>
      </c>
      <c r="N9" s="268">
        <v>3.6</v>
      </c>
    </row>
    <row r="10" spans="1:16">
      <c r="A10" s="250"/>
      <c r="B10" s="246"/>
      <c r="C10" s="246"/>
      <c r="D10" s="246"/>
      <c r="E10" s="246"/>
      <c r="F10" s="246"/>
      <c r="G10" s="1152" t="s">
        <v>475</v>
      </c>
      <c r="H10" s="1153"/>
      <c r="I10" s="1153"/>
      <c r="J10" s="1154"/>
      <c r="K10" s="269">
        <v>2265</v>
      </c>
      <c r="L10" s="270">
        <v>68</v>
      </c>
      <c r="M10" s="271">
        <v>6632</v>
      </c>
      <c r="N10" s="272">
        <v>-99</v>
      </c>
    </row>
    <row r="11" spans="1:16" ht="13.5" customHeight="1">
      <c r="A11" s="250"/>
      <c r="B11" s="246"/>
      <c r="C11" s="246"/>
      <c r="D11" s="246"/>
      <c r="E11" s="246"/>
      <c r="F11" s="246"/>
      <c r="G11" s="1152" t="s">
        <v>476</v>
      </c>
      <c r="H11" s="1153"/>
      <c r="I11" s="1153"/>
      <c r="J11" s="1154"/>
      <c r="K11" s="269">
        <v>683898</v>
      </c>
      <c r="L11" s="270">
        <v>20423</v>
      </c>
      <c r="M11" s="271">
        <v>9575</v>
      </c>
      <c r="N11" s="272">
        <v>113.3</v>
      </c>
    </row>
    <row r="12" spans="1:16" ht="13.5" customHeight="1">
      <c r="A12" s="250"/>
      <c r="B12" s="246"/>
      <c r="C12" s="246"/>
      <c r="D12" s="246"/>
      <c r="E12" s="246"/>
      <c r="F12" s="246"/>
      <c r="G12" s="1152" t="s">
        <v>477</v>
      </c>
      <c r="H12" s="1153"/>
      <c r="I12" s="1153"/>
      <c r="J12" s="1154"/>
      <c r="K12" s="269" t="s">
        <v>478</v>
      </c>
      <c r="L12" s="270" t="s">
        <v>478</v>
      </c>
      <c r="M12" s="271">
        <v>961</v>
      </c>
      <c r="N12" s="272" t="s">
        <v>478</v>
      </c>
    </row>
    <row r="13" spans="1:16" ht="13.5" customHeight="1">
      <c r="A13" s="250"/>
      <c r="B13" s="246"/>
      <c r="C13" s="246"/>
      <c r="D13" s="246"/>
      <c r="E13" s="246"/>
      <c r="F13" s="246"/>
      <c r="G13" s="1152" t="s">
        <v>479</v>
      </c>
      <c r="H13" s="1153"/>
      <c r="I13" s="1153"/>
      <c r="J13" s="1154"/>
      <c r="K13" s="269" t="s">
        <v>478</v>
      </c>
      <c r="L13" s="270" t="s">
        <v>478</v>
      </c>
      <c r="M13" s="271" t="s">
        <v>478</v>
      </c>
      <c r="N13" s="272" t="s">
        <v>478</v>
      </c>
    </row>
    <row r="14" spans="1:16" ht="13.5" customHeight="1">
      <c r="A14" s="250"/>
      <c r="B14" s="246"/>
      <c r="C14" s="246"/>
      <c r="D14" s="246"/>
      <c r="E14" s="246"/>
      <c r="F14" s="246"/>
      <c r="G14" s="1152" t="s">
        <v>480</v>
      </c>
      <c r="H14" s="1153"/>
      <c r="I14" s="1153"/>
      <c r="J14" s="1154"/>
      <c r="K14" s="269">
        <v>94539</v>
      </c>
      <c r="L14" s="270">
        <v>2823</v>
      </c>
      <c r="M14" s="271">
        <v>3403</v>
      </c>
      <c r="N14" s="272">
        <v>-17</v>
      </c>
    </row>
    <row r="15" spans="1:16" ht="13.5" customHeight="1">
      <c r="A15" s="250"/>
      <c r="B15" s="246"/>
      <c r="C15" s="246"/>
      <c r="D15" s="246"/>
      <c r="E15" s="246"/>
      <c r="F15" s="246"/>
      <c r="G15" s="1152" t="s">
        <v>481</v>
      </c>
      <c r="H15" s="1153"/>
      <c r="I15" s="1153"/>
      <c r="J15" s="1154"/>
      <c r="K15" s="269">
        <v>31947</v>
      </c>
      <c r="L15" s="270">
        <v>954</v>
      </c>
      <c r="M15" s="271">
        <v>1693</v>
      </c>
      <c r="N15" s="272">
        <v>-43.7</v>
      </c>
    </row>
    <row r="16" spans="1:16">
      <c r="A16" s="250"/>
      <c r="B16" s="246"/>
      <c r="C16" s="246"/>
      <c r="D16" s="246"/>
      <c r="E16" s="246"/>
      <c r="F16" s="246"/>
      <c r="G16" s="1155" t="s">
        <v>482</v>
      </c>
      <c r="H16" s="1156"/>
      <c r="I16" s="1156"/>
      <c r="J16" s="1157"/>
      <c r="K16" s="270">
        <v>-286691</v>
      </c>
      <c r="L16" s="270">
        <v>-8562</v>
      </c>
      <c r="M16" s="271">
        <v>-7791</v>
      </c>
      <c r="N16" s="272">
        <v>9.9</v>
      </c>
    </row>
    <row r="17" spans="1:16">
      <c r="A17" s="250"/>
      <c r="B17" s="246"/>
      <c r="C17" s="246"/>
      <c r="D17" s="246"/>
      <c r="E17" s="246"/>
      <c r="F17" s="246"/>
      <c r="G17" s="1155" t="s">
        <v>168</v>
      </c>
      <c r="H17" s="1156"/>
      <c r="I17" s="1156"/>
      <c r="J17" s="1157"/>
      <c r="K17" s="270">
        <v>3398530</v>
      </c>
      <c r="L17" s="270">
        <v>101491</v>
      </c>
      <c r="M17" s="271">
        <v>97258</v>
      </c>
      <c r="N17" s="272">
        <v>4.4000000000000004</v>
      </c>
    </row>
    <row r="18" spans="1:16">
      <c r="A18" s="250"/>
      <c r="B18" s="246"/>
      <c r="C18" s="246"/>
      <c r="D18" s="246"/>
      <c r="E18" s="246"/>
      <c r="F18" s="246"/>
      <c r="G18" s="246"/>
      <c r="H18" s="246"/>
      <c r="I18" s="246"/>
      <c r="J18" s="246"/>
      <c r="K18" s="246"/>
      <c r="L18" s="246"/>
      <c r="M18" s="273"/>
      <c r="N18" s="273"/>
    </row>
    <row r="19" spans="1:16">
      <c r="A19" s="250"/>
      <c r="B19" s="246"/>
      <c r="C19" s="246"/>
      <c r="D19" s="246"/>
      <c r="E19" s="246"/>
      <c r="F19" s="246"/>
      <c r="G19" s="246" t="s">
        <v>483</v>
      </c>
      <c r="H19" s="246"/>
      <c r="I19" s="246"/>
      <c r="J19" s="246"/>
      <c r="K19" s="246"/>
      <c r="L19" s="246"/>
      <c r="M19" s="246"/>
      <c r="N19" s="246"/>
    </row>
    <row r="20" spans="1:16">
      <c r="A20" s="250"/>
      <c r="B20" s="246"/>
      <c r="C20" s="246"/>
      <c r="D20" s="246"/>
      <c r="E20" s="246"/>
      <c r="F20" s="246"/>
      <c r="G20" s="274"/>
      <c r="H20" s="275"/>
      <c r="I20" s="275"/>
      <c r="J20" s="276"/>
      <c r="K20" s="277" t="s">
        <v>484</v>
      </c>
      <c r="L20" s="278" t="s">
        <v>485</v>
      </c>
      <c r="M20" s="279" t="s">
        <v>486</v>
      </c>
      <c r="N20" s="280"/>
    </row>
    <row r="21" spans="1:16" s="286" customFormat="1">
      <c r="A21" s="281"/>
      <c r="B21" s="251"/>
      <c r="C21" s="251"/>
      <c r="D21" s="251"/>
      <c r="E21" s="251"/>
      <c r="F21" s="251"/>
      <c r="G21" s="1147" t="s">
        <v>487</v>
      </c>
      <c r="H21" s="1148"/>
      <c r="I21" s="1148"/>
      <c r="J21" s="1149"/>
      <c r="K21" s="282">
        <v>7.82</v>
      </c>
      <c r="L21" s="283">
        <v>9.18</v>
      </c>
      <c r="M21" s="284">
        <v>-1.36</v>
      </c>
      <c r="N21" s="251"/>
      <c r="O21" s="285"/>
      <c r="P21" s="281"/>
    </row>
    <row r="22" spans="1:16" s="286" customFormat="1">
      <c r="A22" s="281"/>
      <c r="B22" s="251"/>
      <c r="C22" s="251"/>
      <c r="D22" s="251"/>
      <c r="E22" s="251"/>
      <c r="F22" s="251"/>
      <c r="G22" s="1147" t="s">
        <v>488</v>
      </c>
      <c r="H22" s="1148"/>
      <c r="I22" s="1148"/>
      <c r="J22" s="1149"/>
      <c r="K22" s="287">
        <v>93.9</v>
      </c>
      <c r="L22" s="288">
        <v>97.2</v>
      </c>
      <c r="M22" s="289">
        <v>-3.3</v>
      </c>
      <c r="N22" s="273"/>
      <c r="O22" s="285"/>
      <c r="P22" s="281"/>
    </row>
    <row r="23" spans="1:16" s="286" customFormat="1">
      <c r="A23" s="281"/>
      <c r="B23" s="251"/>
      <c r="C23" s="251"/>
      <c r="D23" s="251"/>
      <c r="E23" s="251"/>
      <c r="F23" s="251"/>
      <c r="G23" s="251"/>
      <c r="H23" s="251"/>
      <c r="I23" s="251"/>
      <c r="J23" s="251"/>
      <c r="K23" s="251"/>
      <c r="L23" s="273"/>
      <c r="M23" s="273"/>
      <c r="N23" s="273"/>
      <c r="O23" s="285"/>
      <c r="P23" s="281"/>
    </row>
    <row r="24" spans="1:16" s="286" customFormat="1">
      <c r="A24" s="281"/>
      <c r="B24" s="251"/>
      <c r="C24" s="251"/>
      <c r="D24" s="251"/>
      <c r="E24" s="251"/>
      <c r="F24" s="251"/>
      <c r="G24" s="251"/>
      <c r="H24" s="251"/>
      <c r="I24" s="251"/>
      <c r="J24" s="251"/>
      <c r="K24" s="251"/>
      <c r="L24" s="273"/>
      <c r="M24" s="273"/>
      <c r="N24" s="273"/>
      <c r="O24" s="285"/>
      <c r="P24" s="281"/>
    </row>
    <row r="25" spans="1:16" s="286" customFormat="1">
      <c r="A25" s="290"/>
      <c r="B25" s="291"/>
      <c r="C25" s="291"/>
      <c r="D25" s="291"/>
      <c r="E25" s="291"/>
      <c r="F25" s="291"/>
      <c r="G25" s="291"/>
      <c r="H25" s="291"/>
      <c r="I25" s="291"/>
      <c r="J25" s="291"/>
      <c r="K25" s="291"/>
      <c r="L25" s="292"/>
      <c r="M25" s="292"/>
      <c r="N25" s="292"/>
      <c r="O25" s="293"/>
      <c r="P25" s="281"/>
    </row>
    <row r="26" spans="1:16" s="286" customFormat="1">
      <c r="A26" s="251" t="s">
        <v>489</v>
      </c>
      <c r="B26" s="251"/>
      <c r="C26" s="251"/>
      <c r="D26" s="251"/>
      <c r="E26" s="251"/>
      <c r="F26" s="251"/>
      <c r="G26" s="251"/>
      <c r="H26" s="251"/>
      <c r="I26" s="251"/>
      <c r="J26" s="251"/>
      <c r="K26" s="251"/>
      <c r="L26" s="273"/>
      <c r="M26" s="273"/>
      <c r="N26" s="273"/>
      <c r="O26" s="251"/>
      <c r="P26" s="251"/>
    </row>
    <row r="27" spans="1:16">
      <c r="K27" s="246"/>
      <c r="L27" s="246"/>
      <c r="M27" s="246"/>
      <c r="N27" s="246"/>
      <c r="O27" s="246"/>
      <c r="P27" s="246"/>
    </row>
    <row r="28" spans="1:16" ht="17.25">
      <c r="A28" s="247" t="s">
        <v>490</v>
      </c>
      <c r="B28" s="248"/>
      <c r="C28" s="248"/>
      <c r="D28" s="248"/>
      <c r="E28" s="248"/>
      <c r="F28" s="248"/>
      <c r="G28" s="248"/>
      <c r="H28" s="248"/>
      <c r="I28" s="248"/>
      <c r="J28" s="248"/>
      <c r="K28" s="248"/>
      <c r="L28" s="248"/>
      <c r="M28" s="248"/>
      <c r="N28" s="248"/>
      <c r="O28" s="294"/>
    </row>
    <row r="29" spans="1:16">
      <c r="A29" s="250"/>
      <c r="B29" s="246"/>
      <c r="C29" s="246"/>
      <c r="D29" s="246"/>
      <c r="E29" s="246"/>
      <c r="F29" s="246"/>
      <c r="G29" s="251" t="s">
        <v>491</v>
      </c>
      <c r="H29" s="251"/>
      <c r="I29" s="251"/>
      <c r="J29" s="251"/>
      <c r="K29" s="246"/>
      <c r="L29" s="246"/>
      <c r="M29" s="246"/>
      <c r="N29" s="246"/>
      <c r="O29" s="295"/>
    </row>
    <row r="30" spans="1:16">
      <c r="A30" s="250"/>
      <c r="B30" s="246"/>
      <c r="C30" s="246"/>
      <c r="D30" s="246"/>
      <c r="E30" s="246"/>
      <c r="F30" s="246"/>
      <c r="G30" s="253"/>
      <c r="H30" s="254"/>
      <c r="I30" s="254"/>
      <c r="J30" s="255"/>
      <c r="K30" s="1150" t="s">
        <v>469</v>
      </c>
      <c r="L30" s="256"/>
      <c r="M30" s="257" t="s">
        <v>470</v>
      </c>
      <c r="N30" s="258"/>
    </row>
    <row r="31" spans="1:16">
      <c r="A31" s="250"/>
      <c r="B31" s="246"/>
      <c r="C31" s="246"/>
      <c r="D31" s="246"/>
      <c r="E31" s="246"/>
      <c r="F31" s="246"/>
      <c r="G31" s="259"/>
      <c r="H31" s="260"/>
      <c r="I31" s="260"/>
      <c r="J31" s="261"/>
      <c r="K31" s="1151"/>
      <c r="L31" s="262" t="s">
        <v>471</v>
      </c>
      <c r="M31" s="263" t="s">
        <v>472</v>
      </c>
      <c r="N31" s="264" t="s">
        <v>473</v>
      </c>
    </row>
    <row r="32" spans="1:16" ht="27" customHeight="1">
      <c r="A32" s="250"/>
      <c r="B32" s="246"/>
      <c r="C32" s="246"/>
      <c r="D32" s="246"/>
      <c r="E32" s="246"/>
      <c r="F32" s="246"/>
      <c r="G32" s="1163" t="s">
        <v>492</v>
      </c>
      <c r="H32" s="1164"/>
      <c r="I32" s="1164"/>
      <c r="J32" s="1165"/>
      <c r="K32" s="296">
        <v>1468158</v>
      </c>
      <c r="L32" s="296">
        <v>43844</v>
      </c>
      <c r="M32" s="297">
        <v>59261</v>
      </c>
      <c r="N32" s="298">
        <v>-26</v>
      </c>
    </row>
    <row r="33" spans="1:16" ht="13.5" customHeight="1">
      <c r="A33" s="250"/>
      <c r="B33" s="246"/>
      <c r="C33" s="246"/>
      <c r="D33" s="246"/>
      <c r="E33" s="246"/>
      <c r="F33" s="246"/>
      <c r="G33" s="1163" t="s">
        <v>493</v>
      </c>
      <c r="H33" s="1164"/>
      <c r="I33" s="1164"/>
      <c r="J33" s="1165"/>
      <c r="K33" s="296" t="s">
        <v>478</v>
      </c>
      <c r="L33" s="296" t="s">
        <v>478</v>
      </c>
      <c r="M33" s="297" t="s">
        <v>478</v>
      </c>
      <c r="N33" s="298" t="s">
        <v>478</v>
      </c>
    </row>
    <row r="34" spans="1:16" ht="27" customHeight="1">
      <c r="A34" s="250"/>
      <c r="B34" s="246"/>
      <c r="C34" s="246"/>
      <c r="D34" s="246"/>
      <c r="E34" s="246"/>
      <c r="F34" s="246"/>
      <c r="G34" s="1163" t="s">
        <v>494</v>
      </c>
      <c r="H34" s="1164"/>
      <c r="I34" s="1164"/>
      <c r="J34" s="1165"/>
      <c r="K34" s="296" t="s">
        <v>478</v>
      </c>
      <c r="L34" s="296" t="s">
        <v>478</v>
      </c>
      <c r="M34" s="297">
        <v>53</v>
      </c>
      <c r="N34" s="298" t="s">
        <v>478</v>
      </c>
    </row>
    <row r="35" spans="1:16" ht="27" customHeight="1">
      <c r="A35" s="250"/>
      <c r="B35" s="246"/>
      <c r="C35" s="246"/>
      <c r="D35" s="246"/>
      <c r="E35" s="246"/>
      <c r="F35" s="246"/>
      <c r="G35" s="1163" t="s">
        <v>495</v>
      </c>
      <c r="H35" s="1164"/>
      <c r="I35" s="1164"/>
      <c r="J35" s="1165"/>
      <c r="K35" s="296">
        <v>561196</v>
      </c>
      <c r="L35" s="296">
        <v>16759</v>
      </c>
      <c r="M35" s="297">
        <v>16703</v>
      </c>
      <c r="N35" s="298">
        <v>0.3</v>
      </c>
    </row>
    <row r="36" spans="1:16" ht="27" customHeight="1">
      <c r="A36" s="250"/>
      <c r="B36" s="246"/>
      <c r="C36" s="246"/>
      <c r="D36" s="246"/>
      <c r="E36" s="246"/>
      <c r="F36" s="246"/>
      <c r="G36" s="1163" t="s">
        <v>496</v>
      </c>
      <c r="H36" s="1164"/>
      <c r="I36" s="1164"/>
      <c r="J36" s="1165"/>
      <c r="K36" s="296">
        <v>46999</v>
      </c>
      <c r="L36" s="296">
        <v>1404</v>
      </c>
      <c r="M36" s="297">
        <v>2887</v>
      </c>
      <c r="N36" s="298">
        <v>-51.4</v>
      </c>
    </row>
    <row r="37" spans="1:16" ht="13.5" customHeight="1">
      <c r="A37" s="250"/>
      <c r="B37" s="246"/>
      <c r="C37" s="246"/>
      <c r="D37" s="246"/>
      <c r="E37" s="246"/>
      <c r="F37" s="246"/>
      <c r="G37" s="1163" t="s">
        <v>497</v>
      </c>
      <c r="H37" s="1164"/>
      <c r="I37" s="1164"/>
      <c r="J37" s="1165"/>
      <c r="K37" s="296">
        <v>57524</v>
      </c>
      <c r="L37" s="296">
        <v>1718</v>
      </c>
      <c r="M37" s="297">
        <v>465</v>
      </c>
      <c r="N37" s="298">
        <v>269.5</v>
      </c>
    </row>
    <row r="38" spans="1:16" ht="27" customHeight="1">
      <c r="A38" s="250"/>
      <c r="B38" s="246"/>
      <c r="C38" s="246"/>
      <c r="D38" s="246"/>
      <c r="E38" s="246"/>
      <c r="F38" s="246"/>
      <c r="G38" s="1166" t="s">
        <v>498</v>
      </c>
      <c r="H38" s="1167"/>
      <c r="I38" s="1167"/>
      <c r="J38" s="1168"/>
      <c r="K38" s="299" t="s">
        <v>478</v>
      </c>
      <c r="L38" s="299" t="s">
        <v>478</v>
      </c>
      <c r="M38" s="300">
        <v>4</v>
      </c>
      <c r="N38" s="301" t="s">
        <v>478</v>
      </c>
      <c r="O38" s="295"/>
    </row>
    <row r="39" spans="1:16">
      <c r="A39" s="250"/>
      <c r="B39" s="246"/>
      <c r="C39" s="246"/>
      <c r="D39" s="246"/>
      <c r="E39" s="246"/>
      <c r="F39" s="246"/>
      <c r="G39" s="1166" t="s">
        <v>499</v>
      </c>
      <c r="H39" s="1167"/>
      <c r="I39" s="1167"/>
      <c r="J39" s="1168"/>
      <c r="K39" s="302">
        <v>-18997</v>
      </c>
      <c r="L39" s="302">
        <v>-567</v>
      </c>
      <c r="M39" s="303">
        <v>-5840</v>
      </c>
      <c r="N39" s="304">
        <v>-90.3</v>
      </c>
      <c r="O39" s="295"/>
    </row>
    <row r="40" spans="1:16" ht="27" customHeight="1">
      <c r="A40" s="250"/>
      <c r="B40" s="246"/>
      <c r="C40" s="246"/>
      <c r="D40" s="246"/>
      <c r="E40" s="246"/>
      <c r="F40" s="246"/>
      <c r="G40" s="1163" t="s">
        <v>500</v>
      </c>
      <c r="H40" s="1164"/>
      <c r="I40" s="1164"/>
      <c r="J40" s="1165"/>
      <c r="K40" s="302">
        <v>-1594718</v>
      </c>
      <c r="L40" s="302">
        <v>-47623</v>
      </c>
      <c r="M40" s="303">
        <v>-50828</v>
      </c>
      <c r="N40" s="304">
        <v>-6.3</v>
      </c>
      <c r="O40" s="295"/>
    </row>
    <row r="41" spans="1:16">
      <c r="A41" s="250"/>
      <c r="B41" s="246"/>
      <c r="C41" s="246"/>
      <c r="D41" s="246"/>
      <c r="E41" s="246"/>
      <c r="F41" s="246"/>
      <c r="G41" s="1169" t="s">
        <v>279</v>
      </c>
      <c r="H41" s="1170"/>
      <c r="I41" s="1170"/>
      <c r="J41" s="1171"/>
      <c r="K41" s="296">
        <v>520162</v>
      </c>
      <c r="L41" s="302">
        <v>15534</v>
      </c>
      <c r="M41" s="303">
        <v>22704</v>
      </c>
      <c r="N41" s="304">
        <v>-31.6</v>
      </c>
      <c r="O41" s="295"/>
    </row>
    <row r="42" spans="1:16">
      <c r="A42" s="250"/>
      <c r="B42" s="246"/>
      <c r="C42" s="246"/>
      <c r="D42" s="246"/>
      <c r="E42" s="246"/>
      <c r="F42" s="246"/>
      <c r="G42" s="305" t="s">
        <v>501</v>
      </c>
      <c r="H42" s="246"/>
      <c r="I42" s="246"/>
      <c r="J42" s="246"/>
      <c r="K42" s="246"/>
      <c r="L42" s="246"/>
      <c r="M42" s="273"/>
      <c r="N42" s="273"/>
      <c r="O42" s="295"/>
    </row>
    <row r="43" spans="1:16">
      <c r="A43" s="250"/>
      <c r="B43" s="246"/>
      <c r="C43" s="246"/>
      <c r="D43" s="246"/>
      <c r="E43" s="246"/>
      <c r="F43" s="246"/>
      <c r="G43" s="246"/>
      <c r="H43" s="246"/>
      <c r="I43" s="246"/>
      <c r="J43" s="246"/>
      <c r="K43" s="246"/>
      <c r="L43" s="306"/>
      <c r="M43" s="273"/>
      <c r="N43" s="246"/>
      <c r="O43" s="295"/>
    </row>
    <row r="44" spans="1:16">
      <c r="A44" s="250"/>
      <c r="B44" s="246"/>
      <c r="C44" s="246"/>
      <c r="D44" s="246"/>
      <c r="E44" s="246"/>
      <c r="F44" s="246"/>
      <c r="G44" s="246"/>
      <c r="H44" s="246"/>
      <c r="I44" s="246"/>
      <c r="J44" s="246"/>
      <c r="K44" s="246"/>
      <c r="L44" s="246"/>
      <c r="M44" s="273"/>
      <c r="N44" s="246"/>
    </row>
    <row r="45" spans="1:16">
      <c r="A45" s="248"/>
      <c r="B45" s="248"/>
      <c r="C45" s="248"/>
      <c r="D45" s="248"/>
      <c r="E45" s="248"/>
      <c r="F45" s="248"/>
      <c r="G45" s="248"/>
      <c r="H45" s="248"/>
      <c r="I45" s="248"/>
      <c r="J45" s="248"/>
      <c r="K45" s="248"/>
      <c r="L45" s="248"/>
      <c r="M45" s="307"/>
      <c r="N45" s="248"/>
      <c r="O45" s="248"/>
      <c r="P45" s="246"/>
    </row>
    <row r="46" spans="1:16">
      <c r="A46" s="308"/>
      <c r="B46" s="308"/>
      <c r="C46" s="308"/>
      <c r="D46" s="308"/>
      <c r="E46" s="308"/>
      <c r="F46" s="308"/>
      <c r="G46" s="308"/>
      <c r="H46" s="308"/>
      <c r="I46" s="308"/>
      <c r="J46" s="308"/>
      <c r="K46" s="308"/>
      <c r="L46" s="308"/>
      <c r="M46" s="308"/>
      <c r="N46" s="308"/>
      <c r="O46" s="308"/>
      <c r="P46" s="246"/>
    </row>
    <row r="47" spans="1:16" ht="17.25" customHeight="1">
      <c r="A47" s="309" t="s">
        <v>502</v>
      </c>
      <c r="B47" s="246"/>
      <c r="C47" s="246"/>
      <c r="D47" s="246"/>
      <c r="E47" s="246"/>
      <c r="F47" s="246"/>
      <c r="G47" s="246"/>
      <c r="H47" s="246"/>
      <c r="I47" s="246"/>
      <c r="J47" s="246"/>
      <c r="K47" s="246"/>
      <c r="L47" s="246"/>
      <c r="M47" s="246"/>
      <c r="N47" s="246"/>
    </row>
    <row r="48" spans="1:16">
      <c r="A48" s="250"/>
      <c r="B48" s="246"/>
      <c r="C48" s="246"/>
      <c r="D48" s="246"/>
      <c r="E48" s="246"/>
      <c r="F48" s="246"/>
      <c r="G48" s="310" t="s">
        <v>503</v>
      </c>
      <c r="H48" s="310"/>
      <c r="I48" s="310"/>
      <c r="J48" s="310"/>
      <c r="K48" s="310"/>
      <c r="L48" s="310"/>
      <c r="M48" s="311"/>
      <c r="N48" s="310"/>
    </row>
    <row r="49" spans="1:14" ht="13.5" customHeight="1">
      <c r="A49" s="250"/>
      <c r="B49" s="246"/>
      <c r="C49" s="246"/>
      <c r="D49" s="246"/>
      <c r="E49" s="246"/>
      <c r="F49" s="246"/>
      <c r="G49" s="312"/>
      <c r="H49" s="313"/>
      <c r="I49" s="1158" t="s">
        <v>469</v>
      </c>
      <c r="J49" s="1160" t="s">
        <v>504</v>
      </c>
      <c r="K49" s="1161"/>
      <c r="L49" s="1161"/>
      <c r="M49" s="1161"/>
      <c r="N49" s="1162"/>
    </row>
    <row r="50" spans="1:14">
      <c r="A50" s="250"/>
      <c r="B50" s="246"/>
      <c r="C50" s="246"/>
      <c r="D50" s="246"/>
      <c r="E50" s="246"/>
      <c r="F50" s="246"/>
      <c r="G50" s="314"/>
      <c r="H50" s="315"/>
      <c r="I50" s="1159"/>
      <c r="J50" s="316" t="s">
        <v>505</v>
      </c>
      <c r="K50" s="317" t="s">
        <v>506</v>
      </c>
      <c r="L50" s="318" t="s">
        <v>507</v>
      </c>
      <c r="M50" s="319" t="s">
        <v>508</v>
      </c>
      <c r="N50" s="320" t="s">
        <v>509</v>
      </c>
    </row>
    <row r="51" spans="1:14">
      <c r="A51" s="250"/>
      <c r="B51" s="246"/>
      <c r="C51" s="246"/>
      <c r="D51" s="246"/>
      <c r="E51" s="246"/>
      <c r="F51" s="246"/>
      <c r="G51" s="312" t="s">
        <v>510</v>
      </c>
      <c r="H51" s="313"/>
      <c r="I51" s="321">
        <v>2143881</v>
      </c>
      <c r="J51" s="322">
        <v>62511</v>
      </c>
      <c r="K51" s="323">
        <v>-0.5</v>
      </c>
      <c r="L51" s="324">
        <v>75709</v>
      </c>
      <c r="M51" s="325">
        <v>12.7</v>
      </c>
      <c r="N51" s="326">
        <v>-13.2</v>
      </c>
    </row>
    <row r="52" spans="1:14">
      <c r="A52" s="250"/>
      <c r="B52" s="246"/>
      <c r="C52" s="246"/>
      <c r="D52" s="246"/>
      <c r="E52" s="246"/>
      <c r="F52" s="246"/>
      <c r="G52" s="327"/>
      <c r="H52" s="328" t="s">
        <v>511</v>
      </c>
      <c r="I52" s="329">
        <v>1159818</v>
      </c>
      <c r="J52" s="330">
        <v>33818</v>
      </c>
      <c r="K52" s="331">
        <v>-15.6</v>
      </c>
      <c r="L52" s="332">
        <v>35212</v>
      </c>
      <c r="M52" s="333">
        <v>0</v>
      </c>
      <c r="N52" s="334">
        <v>-15.6</v>
      </c>
    </row>
    <row r="53" spans="1:14">
      <c r="A53" s="250"/>
      <c r="B53" s="246"/>
      <c r="C53" s="246"/>
      <c r="D53" s="246"/>
      <c r="E53" s="246"/>
      <c r="F53" s="246"/>
      <c r="G53" s="312" t="s">
        <v>512</v>
      </c>
      <c r="H53" s="313"/>
      <c r="I53" s="321">
        <v>3643395</v>
      </c>
      <c r="J53" s="322">
        <v>106735</v>
      </c>
      <c r="K53" s="323">
        <v>70.7</v>
      </c>
      <c r="L53" s="324">
        <v>90961</v>
      </c>
      <c r="M53" s="325">
        <v>20.100000000000001</v>
      </c>
      <c r="N53" s="326">
        <v>50.6</v>
      </c>
    </row>
    <row r="54" spans="1:14">
      <c r="A54" s="250"/>
      <c r="B54" s="246"/>
      <c r="C54" s="246"/>
      <c r="D54" s="246"/>
      <c r="E54" s="246"/>
      <c r="F54" s="246"/>
      <c r="G54" s="327"/>
      <c r="H54" s="328" t="s">
        <v>511</v>
      </c>
      <c r="I54" s="329">
        <v>1528588</v>
      </c>
      <c r="J54" s="330">
        <v>44781</v>
      </c>
      <c r="K54" s="331">
        <v>32.4</v>
      </c>
      <c r="L54" s="332">
        <v>37720</v>
      </c>
      <c r="M54" s="333">
        <v>7.1</v>
      </c>
      <c r="N54" s="334">
        <v>25.3</v>
      </c>
    </row>
    <row r="55" spans="1:14">
      <c r="A55" s="250"/>
      <c r="B55" s="246"/>
      <c r="C55" s="246"/>
      <c r="D55" s="246"/>
      <c r="E55" s="246"/>
      <c r="F55" s="246"/>
      <c r="G55" s="312" t="s">
        <v>513</v>
      </c>
      <c r="H55" s="313"/>
      <c r="I55" s="321">
        <v>5988210</v>
      </c>
      <c r="J55" s="322">
        <v>176498</v>
      </c>
      <c r="K55" s="323">
        <v>65.400000000000006</v>
      </c>
      <c r="L55" s="324">
        <v>106614</v>
      </c>
      <c r="M55" s="325">
        <v>17.2</v>
      </c>
      <c r="N55" s="326">
        <v>48.2</v>
      </c>
    </row>
    <row r="56" spans="1:14">
      <c r="A56" s="250"/>
      <c r="B56" s="246"/>
      <c r="C56" s="246"/>
      <c r="D56" s="246"/>
      <c r="E56" s="246"/>
      <c r="F56" s="246"/>
      <c r="G56" s="327"/>
      <c r="H56" s="328" t="s">
        <v>511</v>
      </c>
      <c r="I56" s="329">
        <v>5129119</v>
      </c>
      <c r="J56" s="330">
        <v>151177</v>
      </c>
      <c r="K56" s="331">
        <v>237.6</v>
      </c>
      <c r="L56" s="332">
        <v>45545</v>
      </c>
      <c r="M56" s="333">
        <v>20.7</v>
      </c>
      <c r="N56" s="334">
        <v>216.9</v>
      </c>
    </row>
    <row r="57" spans="1:14">
      <c r="A57" s="250"/>
      <c r="B57" s="246"/>
      <c r="C57" s="246"/>
      <c r="D57" s="246"/>
      <c r="E57" s="246"/>
      <c r="F57" s="246"/>
      <c r="G57" s="312" t="s">
        <v>514</v>
      </c>
      <c r="H57" s="313"/>
      <c r="I57" s="321">
        <v>2462877</v>
      </c>
      <c r="J57" s="322">
        <v>72950</v>
      </c>
      <c r="K57" s="323">
        <v>-58.7</v>
      </c>
      <c r="L57" s="324">
        <v>63727</v>
      </c>
      <c r="M57" s="325">
        <v>-40.200000000000003</v>
      </c>
      <c r="N57" s="326">
        <v>-18.5</v>
      </c>
    </row>
    <row r="58" spans="1:14">
      <c r="A58" s="250"/>
      <c r="B58" s="246"/>
      <c r="C58" s="246"/>
      <c r="D58" s="246"/>
      <c r="E58" s="246"/>
      <c r="F58" s="246"/>
      <c r="G58" s="327"/>
      <c r="H58" s="328" t="s">
        <v>511</v>
      </c>
      <c r="I58" s="329">
        <v>2028694</v>
      </c>
      <c r="J58" s="330">
        <v>60090</v>
      </c>
      <c r="K58" s="331">
        <v>-60.3</v>
      </c>
      <c r="L58" s="332">
        <v>34577</v>
      </c>
      <c r="M58" s="333">
        <v>-24.1</v>
      </c>
      <c r="N58" s="334">
        <v>-36.200000000000003</v>
      </c>
    </row>
    <row r="59" spans="1:14">
      <c r="A59" s="250"/>
      <c r="B59" s="246"/>
      <c r="C59" s="246"/>
      <c r="D59" s="246"/>
      <c r="E59" s="246"/>
      <c r="F59" s="246"/>
      <c r="G59" s="312" t="s">
        <v>515</v>
      </c>
      <c r="H59" s="313"/>
      <c r="I59" s="321">
        <v>2121498</v>
      </c>
      <c r="J59" s="322">
        <v>63355</v>
      </c>
      <c r="K59" s="323">
        <v>-13.2</v>
      </c>
      <c r="L59" s="324">
        <v>66954</v>
      </c>
      <c r="M59" s="325">
        <v>5.0999999999999996</v>
      </c>
      <c r="N59" s="326">
        <v>-18.3</v>
      </c>
    </row>
    <row r="60" spans="1:14">
      <c r="A60" s="250"/>
      <c r="B60" s="246"/>
      <c r="C60" s="246"/>
      <c r="D60" s="246"/>
      <c r="E60" s="246"/>
      <c r="F60" s="246"/>
      <c r="G60" s="327"/>
      <c r="H60" s="328" t="s">
        <v>511</v>
      </c>
      <c r="I60" s="335">
        <v>1704427</v>
      </c>
      <c r="J60" s="330">
        <v>50900</v>
      </c>
      <c r="K60" s="331">
        <v>-15.3</v>
      </c>
      <c r="L60" s="332">
        <v>37305</v>
      </c>
      <c r="M60" s="333">
        <v>7.9</v>
      </c>
      <c r="N60" s="334">
        <v>-23.2</v>
      </c>
    </row>
    <row r="61" spans="1:14">
      <c r="A61" s="250"/>
      <c r="B61" s="246"/>
      <c r="C61" s="246"/>
      <c r="D61" s="246"/>
      <c r="E61" s="246"/>
      <c r="F61" s="246"/>
      <c r="G61" s="312" t="s">
        <v>516</v>
      </c>
      <c r="H61" s="336"/>
      <c r="I61" s="337">
        <v>3271972</v>
      </c>
      <c r="J61" s="338">
        <v>96410</v>
      </c>
      <c r="K61" s="339">
        <v>12.7</v>
      </c>
      <c r="L61" s="340">
        <v>80793</v>
      </c>
      <c r="M61" s="341">
        <v>3</v>
      </c>
      <c r="N61" s="326">
        <v>9.6999999999999993</v>
      </c>
    </row>
    <row r="62" spans="1:14">
      <c r="A62" s="250"/>
      <c r="B62" s="246"/>
      <c r="C62" s="246"/>
      <c r="D62" s="246"/>
      <c r="E62" s="246"/>
      <c r="F62" s="246"/>
      <c r="G62" s="327"/>
      <c r="H62" s="328" t="s">
        <v>511</v>
      </c>
      <c r="I62" s="329">
        <v>2310129</v>
      </c>
      <c r="J62" s="330">
        <v>68153</v>
      </c>
      <c r="K62" s="331">
        <v>35.799999999999997</v>
      </c>
      <c r="L62" s="332">
        <v>38072</v>
      </c>
      <c r="M62" s="333">
        <v>2.2999999999999998</v>
      </c>
      <c r="N62" s="334">
        <v>33.5</v>
      </c>
    </row>
    <row r="63" spans="1:14">
      <c r="A63" s="250"/>
      <c r="B63" s="246"/>
      <c r="C63" s="246"/>
      <c r="D63" s="246"/>
      <c r="E63" s="246"/>
      <c r="F63" s="246"/>
      <c r="G63" s="246"/>
      <c r="H63" s="246"/>
      <c r="I63" s="246"/>
      <c r="J63" s="246"/>
      <c r="K63" s="246"/>
      <c r="L63" s="246"/>
      <c r="M63" s="246"/>
      <c r="N63" s="246"/>
    </row>
    <row r="64" spans="1:14">
      <c r="A64" s="250"/>
      <c r="B64" s="246"/>
      <c r="C64" s="246"/>
      <c r="D64" s="246"/>
      <c r="E64" s="246"/>
      <c r="F64" s="246"/>
      <c r="G64" s="246"/>
      <c r="H64" s="246"/>
      <c r="I64" s="246"/>
      <c r="J64" s="246"/>
      <c r="K64" s="246"/>
      <c r="L64" s="246"/>
      <c r="M64" s="246"/>
      <c r="N64" s="246"/>
    </row>
    <row r="65" spans="1:16">
      <c r="A65" s="250"/>
      <c r="B65" s="246"/>
      <c r="C65" s="246"/>
      <c r="D65" s="246"/>
      <c r="E65" s="246"/>
      <c r="F65" s="246"/>
      <c r="G65" s="246"/>
      <c r="H65" s="246"/>
      <c r="I65" s="246"/>
      <c r="J65" s="246"/>
      <c r="K65" s="246"/>
      <c r="L65" s="246"/>
      <c r="M65" s="246"/>
      <c r="N65" s="246"/>
    </row>
    <row r="66" spans="1:16">
      <c r="A66" s="342"/>
      <c r="B66" s="308"/>
      <c r="C66" s="308"/>
      <c r="D66" s="308"/>
      <c r="E66" s="308"/>
      <c r="F66" s="308"/>
      <c r="G66" s="308"/>
      <c r="H66" s="308"/>
      <c r="I66" s="308"/>
      <c r="J66" s="308"/>
      <c r="K66" s="308"/>
      <c r="L66" s="308"/>
      <c r="M66" s="308"/>
      <c r="N66" s="308"/>
      <c r="O66" s="343"/>
    </row>
    <row r="67" spans="1:16" ht="13.5" hidden="1" customHeight="1">
      <c r="G67" s="246"/>
      <c r="H67" s="246"/>
      <c r="I67" s="246"/>
      <c r="J67" s="246"/>
      <c r="K67" s="246"/>
      <c r="L67" s="246"/>
      <c r="M67" s="246"/>
      <c r="N67" s="246"/>
      <c r="O67" s="246"/>
      <c r="P67" s="246"/>
    </row>
    <row r="68" spans="1:16" ht="13.5" hidden="1" customHeight="1">
      <c r="G68" s="246"/>
      <c r="H68" s="246"/>
      <c r="I68" s="246"/>
      <c r="J68" s="246"/>
      <c r="K68" s="246"/>
      <c r="L68" s="246"/>
      <c r="M68" s="246"/>
      <c r="N68" s="246"/>
    </row>
    <row r="69" spans="1:16" ht="13.5" hidden="1" customHeight="1">
      <c r="G69" s="246"/>
      <c r="H69" s="246"/>
      <c r="I69" s="246"/>
      <c r="J69" s="246"/>
      <c r="K69" s="246"/>
      <c r="L69" s="246"/>
      <c r="M69" s="246"/>
      <c r="N69" s="246"/>
    </row>
    <row r="70" spans="1:16" hidden="1">
      <c r="G70" s="246"/>
      <c r="H70" s="246"/>
      <c r="I70" s="246"/>
      <c r="J70" s="246"/>
      <c r="K70" s="246"/>
      <c r="L70" s="246"/>
      <c r="M70" s="246"/>
      <c r="N70" s="246"/>
    </row>
    <row r="71" spans="1:16" hidden="1">
      <c r="G71" s="246"/>
      <c r="H71" s="246"/>
      <c r="I71" s="246"/>
      <c r="J71" s="246"/>
      <c r="K71" s="246"/>
      <c r="L71" s="246"/>
      <c r="M71" s="246"/>
      <c r="N71" s="246"/>
    </row>
    <row r="72" spans="1:16" hidden="1">
      <c r="G72" s="246"/>
      <c r="H72" s="246"/>
      <c r="I72" s="246"/>
      <c r="J72" s="246"/>
      <c r="K72" s="246"/>
      <c r="L72" s="246"/>
      <c r="M72" s="246"/>
      <c r="N72" s="246"/>
    </row>
    <row r="73" spans="1:16" hidden="1">
      <c r="G73" s="246"/>
      <c r="H73" s="246"/>
      <c r="I73" s="246"/>
      <c r="J73" s="246"/>
      <c r="K73" s="246"/>
      <c r="L73" s="246"/>
      <c r="M73" s="246"/>
      <c r="N73" s="246"/>
    </row>
    <row r="74" spans="1:16" hidden="1"/>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c r="B2" s="243"/>
      <c r="T2" s="243"/>
    </row>
    <row r="3" spans="2: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row r="5" spans="2:34"/>
    <row r="6" spans="2:34"/>
    <row r="7" spans="2:34"/>
    <row r="8" spans="2:34"/>
    <row r="9" spans="2:34">
      <c r="AH9" s="243"/>
    </row>
    <row r="10" spans="2:34"/>
    <row r="11" spans="2:34"/>
    <row r="12" spans="2:34"/>
    <row r="13" spans="2:34"/>
    <row r="14" spans="2:34"/>
    <row r="15" spans="2:34"/>
    <row r="16" spans="2: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c r="B2" s="243"/>
      <c r="T2" s="243"/>
    </row>
    <row r="3" spans="1:34">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row r="5" spans="1:34"/>
    <row r="6" spans="1:34"/>
    <row r="7" spans="1:34"/>
    <row r="8" spans="1:34"/>
    <row r="9" spans="1:34">
      <c r="AH9" s="243"/>
    </row>
    <row r="10" spans="1:34"/>
    <row r="11" spans="1:34"/>
    <row r="12" spans="1:34"/>
    <row r="13" spans="1:34"/>
    <row r="14" spans="1:34"/>
    <row r="15" spans="1:34"/>
    <row r="16" spans="1:34"/>
    <row r="17" spans="34:34">
      <c r="AH17" s="243"/>
    </row>
    <row r="18" spans="34:34"/>
    <row r="19" spans="34:34"/>
    <row r="20" spans="34:34">
      <c r="AH20" s="243"/>
    </row>
    <row r="21" spans="34:34">
      <c r="AH21" s="243"/>
    </row>
    <row r="22" spans="34:34"/>
    <row r="23" spans="34:34"/>
    <row r="24" spans="34:34"/>
    <row r="25" spans="34:34"/>
    <row r="26" spans="34:34"/>
    <row r="27" spans="34:34"/>
    <row r="28" spans="34:34">
      <c r="AH28" s="243"/>
    </row>
    <row r="29" spans="34:34"/>
    <row r="30" spans="34:34"/>
    <row r="31" spans="34:34"/>
    <row r="32" spans="34:34"/>
    <row r="33" spans="2:34">
      <c r="B33" s="243"/>
      <c r="G33" s="243"/>
      <c r="I33" s="243"/>
    </row>
    <row r="34" spans="2:34">
      <c r="C34" s="243"/>
      <c r="P34" s="243"/>
      <c r="R34" s="243"/>
      <c r="U34" s="243"/>
    </row>
    <row r="35" spans="2:34">
      <c r="D35" s="243"/>
      <c r="E35" s="243"/>
      <c r="T35" s="243"/>
      <c r="W35" s="243"/>
      <c r="AC35" s="243"/>
      <c r="AD35" s="243"/>
      <c r="AE35" s="243"/>
      <c r="AF35" s="243"/>
      <c r="AG35" s="243"/>
      <c r="AH35" s="243"/>
    </row>
    <row r="36" spans="2:34">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c r="AH37" s="243"/>
    </row>
    <row r="38" spans="2:34">
      <c r="AG38" s="243"/>
      <c r="AH38" s="243"/>
    </row>
    <row r="39" spans="2:34"/>
    <row r="40" spans="2:34">
      <c r="U40" s="243"/>
    </row>
    <row r="41" spans="2:34">
      <c r="R41" s="243"/>
    </row>
    <row r="42" spans="2:34">
      <c r="T42" s="243"/>
      <c r="W42" s="243"/>
    </row>
    <row r="43" spans="2:34">
      <c r="Q43" s="243"/>
      <c r="S43" s="243"/>
      <c r="V43" s="243"/>
      <c r="X43" s="243"/>
      <c r="Y43" s="243"/>
      <c r="Z43" s="243"/>
      <c r="AA43" s="243"/>
      <c r="AB43" s="243"/>
      <c r="AC43" s="243"/>
      <c r="AD43" s="243"/>
      <c r="AE43" s="243"/>
      <c r="AF43" s="243"/>
      <c r="AG43" s="243"/>
      <c r="AH43" s="243"/>
    </row>
    <row r="44" spans="2:34">
      <c r="AH44" s="243"/>
    </row>
    <row r="45" spans="2:34"/>
    <row r="46" spans="2:34"/>
    <row r="47" spans="2:34"/>
    <row r="48" spans="2:34">
      <c r="AG48" s="243"/>
      <c r="AH48" s="243"/>
    </row>
    <row r="49" spans="29:34">
      <c r="AH49" s="243"/>
    </row>
    <row r="50" spans="29:34">
      <c r="AH50" s="243"/>
    </row>
    <row r="51" spans="29:34">
      <c r="AC51" s="243"/>
      <c r="AD51" s="243"/>
      <c r="AE51" s="243"/>
      <c r="AF51" s="243"/>
      <c r="AG51" s="243"/>
      <c r="AH51" s="243"/>
    </row>
    <row r="52" spans="29:34"/>
    <row r="53" spans="29:34"/>
    <row r="54" spans="29:34">
      <c r="AH54" s="243"/>
    </row>
    <row r="55" spans="29:34"/>
    <row r="56" spans="29:34"/>
    <row r="57" spans="29:34"/>
    <row r="58" spans="29:34">
      <c r="AH58" s="243"/>
    </row>
    <row r="59" spans="29:34"/>
    <row r="60" spans="29:34"/>
    <row r="61" spans="29:34"/>
    <row r="62" spans="29:34"/>
    <row r="63" spans="29:34">
      <c r="AH63" s="243"/>
    </row>
    <row r="64" spans="29:34">
      <c r="AG64" s="243"/>
      <c r="AH64" s="243"/>
    </row>
    <row r="65" spans="32:34"/>
    <row r="66" spans="32:34"/>
    <row r="67" spans="32:34"/>
    <row r="68" spans="32:34"/>
    <row r="69" spans="32:34">
      <c r="AF69" s="243"/>
      <c r="AG69" s="243"/>
      <c r="AH69" s="243"/>
    </row>
    <row r="70" spans="32:34"/>
    <row r="71" spans="32:34"/>
    <row r="72" spans="32:34"/>
    <row r="73" spans="32:34"/>
    <row r="74" spans="32:34"/>
    <row r="75" spans="32:34"/>
    <row r="76" spans="32:34"/>
    <row r="77" spans="32:34"/>
    <row r="78" spans="32:34"/>
    <row r="79" spans="32:34"/>
    <row r="80" spans="32:34"/>
    <row r="81" spans="25:34"/>
    <row r="82" spans="25:34">
      <c r="Y82" s="243"/>
    </row>
    <row r="83" spans="25:34">
      <c r="Z83" s="243"/>
      <c r="AA83" s="243"/>
      <c r="AB83" s="243"/>
      <c r="AC83" s="243"/>
      <c r="AD83" s="243"/>
      <c r="AE83" s="243"/>
      <c r="AF83" s="243"/>
      <c r="AG83" s="243"/>
      <c r="AH83" s="243"/>
    </row>
    <row r="84" spans="25:34"/>
    <row r="85" spans="25:34"/>
    <row r="86" spans="25:34"/>
    <row r="87" spans="25:34"/>
    <row r="88" spans="25:34">
      <c r="AH88" s="243"/>
    </row>
    <row r="89" spans="25:34"/>
    <row r="90" spans="25:34"/>
    <row r="91" spans="25:34"/>
    <row r="92" spans="25:34" ht="13.5" customHeight="1"/>
    <row r="93" spans="25:34" ht="13.5" customHeight="1"/>
    <row r="94" spans="25:34" ht="13.5" customHeight="1">
      <c r="AF94" s="243"/>
      <c r="AG94" s="243"/>
      <c r="AH94" s="243"/>
    </row>
    <row r="95" spans="25:34" ht="13.5" customHeight="1">
      <c r="AH95" s="243"/>
    </row>
    <row r="96" spans="25:34" ht="13.5" customHeight="1"/>
    <row r="97" spans="33:34" ht="13.5" customHeight="1"/>
    <row r="98" spans="33:34" ht="13.5" customHeight="1"/>
    <row r="99" spans="33:34" ht="13.5" customHeight="1"/>
    <row r="100" spans="33:34" ht="13.5" customHeight="1"/>
    <row r="101" spans="33:34" ht="13.5" customHeight="1">
      <c r="AH101" s="243"/>
    </row>
    <row r="102" spans="33:34" ht="13.5" customHeight="1"/>
    <row r="103" spans="33:34" ht="13.5" customHeight="1"/>
    <row r="104" spans="33:34" ht="13.5" customHeight="1">
      <c r="AG104" s="243"/>
      <c r="AH104" s="2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34" ht="13.5" customHeight="1"/>
    <row r="114" spans="34:34" ht="13.5" customHeight="1"/>
    <row r="115" spans="34:34" ht="13.5" customHeight="1"/>
    <row r="116" spans="34:34" ht="13.5" customHeight="1">
      <c r="AH116" s="243"/>
    </row>
    <row r="117" spans="34:34" ht="13.5" hidden="1" customHeight="1"/>
    <row r="118" spans="34:34" ht="13.5" hidden="1" customHeight="1"/>
    <row r="119" spans="34:34" ht="13.5" hidden="1" customHeight="1"/>
    <row r="120" spans="34:34" ht="13.5" hidden="1" customHeight="1"/>
    <row r="121" spans="34:34" ht="13.5" hidden="1" customHeight="1">
      <c r="AH121" s="243"/>
    </row>
    <row r="122" spans="34:34" ht="13.5" hidden="1" customHeight="1"/>
    <row r="123" spans="34:34" ht="13.5" hidden="1" customHeight="1"/>
    <row r="124" spans="34:34" ht="13.5" hidden="1" customHeight="1"/>
    <row r="125" spans="34:34" ht="13.5" hidden="1" customHeight="1"/>
    <row r="126" spans="34:34" ht="13.5" hidden="1" customHeight="1"/>
    <row r="127" spans="34:34" ht="13.5" hidden="1" customHeight="1"/>
    <row r="128" spans="34:34" ht="13.5" hidden="1" customHeight="1"/>
    <row r="129" ht="13.5" hidden="1" customHeight="1"/>
    <row r="130" ht="13.5" hidden="1" customHeight="1"/>
    <row r="131" ht="13.5" hidden="1" customHeight="1"/>
    <row r="132" ht="13.5" hidden="1" customHeight="1"/>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518</v>
      </c>
      <c r="G46" s="8" t="s">
        <v>519</v>
      </c>
      <c r="H46" s="8" t="s">
        <v>520</v>
      </c>
      <c r="I46" s="8" t="s">
        <v>521</v>
      </c>
      <c r="J46" s="9" t="s">
        <v>522</v>
      </c>
    </row>
    <row r="47" spans="2:10" ht="57.75" customHeight="1">
      <c r="B47" s="10"/>
      <c r="C47" s="1172" t="s">
        <v>3</v>
      </c>
      <c r="D47" s="1172"/>
      <c r="E47" s="1173"/>
      <c r="F47" s="11">
        <v>16.989999999999998</v>
      </c>
      <c r="G47" s="12">
        <v>20.13</v>
      </c>
      <c r="H47" s="12">
        <v>22.62</v>
      </c>
      <c r="I47" s="12">
        <v>25.25</v>
      </c>
      <c r="J47" s="13">
        <v>24.02</v>
      </c>
    </row>
    <row r="48" spans="2:10" ht="57.75" customHeight="1">
      <c r="B48" s="14"/>
      <c r="C48" s="1174" t="s">
        <v>4</v>
      </c>
      <c r="D48" s="1174"/>
      <c r="E48" s="1175"/>
      <c r="F48" s="15">
        <v>5.24</v>
      </c>
      <c r="G48" s="16">
        <v>6.84</v>
      </c>
      <c r="H48" s="16">
        <v>6.14</v>
      </c>
      <c r="I48" s="16">
        <v>8.6199999999999992</v>
      </c>
      <c r="J48" s="17">
        <v>6.84</v>
      </c>
    </row>
    <row r="49" spans="2:10" ht="57.75" customHeight="1" thickBot="1">
      <c r="B49" s="18"/>
      <c r="C49" s="1176" t="s">
        <v>5</v>
      </c>
      <c r="D49" s="1176"/>
      <c r="E49" s="1177"/>
      <c r="F49" s="19">
        <v>3.12</v>
      </c>
      <c r="G49" s="20">
        <v>4.88</v>
      </c>
      <c r="H49" s="20">
        <v>3.44</v>
      </c>
      <c r="I49" s="20">
        <v>7.33</v>
      </c>
      <c r="J49" s="21" t="s">
        <v>523</v>
      </c>
    </row>
    <row r="50" spans="2:10" ht="13.5" customHeight="1"/>
    <row r="51" spans="2:10" ht="13.5" hidden="1" customHeight="1"/>
    <row r="52" spans="2:10" ht="13.5" hidden="1" customHeight="1"/>
    <row r="53" spans="2:10" ht="13.5" hidden="1" customHeight="1"/>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鈴木 渉</cp:lastModifiedBy>
  <cp:lastPrinted>2018-11-01T05:31:03Z</cp:lastPrinted>
  <dcterms:created xsi:type="dcterms:W3CDTF">2018-01-24T03:45:40Z</dcterms:created>
  <dcterms:modified xsi:type="dcterms:W3CDTF">2018-11-01T05:33:06Z</dcterms:modified>
  <cp:category/>
</cp:coreProperties>
</file>