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<sst xmlns="http://schemas.openxmlformats.org/spreadsheetml/2006/main" count="1105" uniqueCount="567">
  <si>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</si>
  <si>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</si>
  <si>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</si>
  <si>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</si>
  <si>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</si>
  <si>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</si>
  <si>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</si>
  <si>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</si>
  <si>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</si>
  <si>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</si>
  <si>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</si>
  <si>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</si>
  <si>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</si>
  <si>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</si>
  <si>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</si>
  <si>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</si>
  <si>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</si>
  <si>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</si>
  <si>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</si>
  <si>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</si>
  <si>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</si>
  <si>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</si>
  <si>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</si>
  <si>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</si>
  <si>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</si>
  <si>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</si>
  <si>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</si>
  <si>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</si>
  <si>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</si>
  <si>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</si>
  <si>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</si>
  <si>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</si>
  <si>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</si>
  <si>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</si>
  <si>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</si>
  <si>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</si>
  <si>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</si>
  <si>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</si>
  <si>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</si>
  <si>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</si>
  <si>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</si>
  <si>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</si>
  <si>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</si>
  <si>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</si>
  <si>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</si>
  <si>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</si>
  <si>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</si>
  <si>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</si>
  <si>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</si>
  <si>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</si>
  <si>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</si>
  <si>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</si>
  <si>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</si>
  <si>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</si>
  <si>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</si>
  <si>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</si>
  <si>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</si>
  <si>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</si>
  <si>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</si>
  <si>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</si>
  <si>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</si>
  <si>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</si>
  <si>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</si>
  <si>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</si>
  <si>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</si>
  <si>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</si>
  <si>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</si>
  <si>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</si>
  <si>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</si>
  <si>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</si>
  <si>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</si>
  <si>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</si>
  <si>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</si>
  <si>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</si>
  <si>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</si>
  <si>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</si>
  <si>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</si>
  <si>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</si>
  <si>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</si>
  <si>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</si>
  <si>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</si>
  <si>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</si>
  <si>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</si>
  <si>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</si>
  <si>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</si>
  <si>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</si>
  <si>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</si>
  <si>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</si>
  <si>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</si>
  <si>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</si>
  <si>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</si>
  <si>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</si>
  <si>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</si>
  <si>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</si>
  <si>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潟上市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</si>
  <si>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</si>
  <si>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</si>
  <si>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</si>
  <si>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</si>
  <si>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</si>
  <si>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</si>
  <si>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</si>
  <si>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</si>
  <si>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</si>
  <si>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</si>
  <si>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</si>
  <si>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</si>
  <si>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</si>
  <si>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</si>
  <si>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</si>
  <si>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</si>
  <si>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</si>
  <si>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</si>
  <si>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</si>
  <si>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</si>
  <si>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</si>
  <si>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</si>
  <si>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</si>
  <si>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</si>
  <si>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</si>
  <si>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</si>
  <si>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</si>
  <si>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</si>
  <si>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</si>
  <si>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</si>
  <si>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</si>
  <si>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</si>
  <si>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</si>
  <si>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</si>
  <si>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</si>
  <si>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</si>
  <si>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</si>
  <si>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</si>
  <si>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</si>
  <si>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</si>
  <si>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</si>
  <si>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</si>
  <si>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</si>
  <si>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</si>
  <si>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</si>
  <si>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</si>
  <si>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</si>
  <si>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</si>
  <si>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</si>
  <si>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</si>
  <si>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</si>
  <si>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</si>
  <si>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</si>
  <si>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</si>
  <si>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</si>
  <si>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</si>
  <si>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</si>
  <si>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</si>
  <si>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</si>
  <si>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</si>
  <si>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</si>
  <si>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</si>
  <si>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</si>
  <si>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</si>
  <si>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</si>
  <si>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</si>
  <si>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</si>
  <si>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</si>
  <si>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</si>
  <si>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</si>
  <si>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</si>
  <si>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</si>
  <si>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</si>
  <si>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</si>
  <si>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</si>
  <si>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</si>
  <si>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</si>
  <si>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</si>
  <si>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</si>
  <si>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</si>
  <si>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</si>
  <si>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</si>
  <si>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</si>
  <si>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</si>
  <si>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</si>
  <si>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</si>
  <si>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</si>
  <si>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</si>
  <si>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</si>
  <si>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</si>
  <si>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</si>
  <si>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</si>
  <si>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</si>
  <si>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</si>
  <si>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</si>
  <si>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</si>
  <si>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</si>
  <si>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</si>
  <si>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</si>
  <si>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</si>
  <si>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</si>
  <si>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</si>
  <si>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</si>
  <si>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</si>
  <si>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</si>
  <si>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</si>
  <si>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</si>
  <si>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</si>
  <si>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秋田県潟上市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</si>
  <si>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</si>
  <si>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</si>
  <si>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</si>
  <si>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</si>
  <si>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</si>
  <si>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</si>
  <si>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</si>
  <si>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</si>
  <si>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</si>
  <si>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</si>
  <si>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</si>
  <si>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</si>
  <si>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</si>
  <si>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</si>
  <si>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</si>
  <si>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</si>
  <si>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</si>
  <si>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</si>
  <si>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</si>
  <si>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</si>
  <si>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</si>
  <si>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</si>
  <si>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</si>
  <si>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</si>
  <si>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</si>
  <si>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</si>
  <si>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</si>
  <si>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</si>
  <si>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</si>
  <si>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</si>
  <si>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</si>
  <si>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</si>
  <si>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</si>
  <si>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</si>
  <si>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</si>
  <si>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</si>
  <si>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</si>
  <si>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</si>
  <si>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</si>
  <si>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</si>
  <si>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</si>
  <si>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</si>
  <si>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</si>
  <si>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</si>
  <si>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</si>
  <si>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</si>
  <si>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</si>
  <si>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</si>
  <si>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</si>
  <si>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</si>
  <si>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</si>
  <si>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</si>
  <si>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</si>
  <si>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</si>
  <si>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</si>
  <si>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</si>
  <si>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</si>
  <si>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</si>
  <si>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</si>
  <si>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</si>
  <si>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</si>
  <si>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</si>
  <si>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</si>
  <si>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</si>
  <si>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</si>
  <si>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</si>
  <si>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</si>
  <si>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</si>
  <si>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</si>
  <si>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</si>
  <si>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</si>
  <si>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</si>
  <si>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</si>
  <si>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</si>
  <si>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</si>
  <si>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</si>
  <si>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</si>
  <si>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</si>
  <si>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</si>
  <si>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</si>
  <si>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</si>
  <si>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</si>
  <si>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</si>
  <si>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</si>
  <si>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</si>
  <si>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</si>
  <si>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</si>
  <si>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</si>
  <si>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</si>
  <si>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</si>
  <si>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</si>
  <si>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</si>
  <si>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</si>
  <si>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</si>
  <si>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</si>
  <si>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</si>
  <si>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</si>
  <si>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</si>
  <si>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</si>
  <si>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</si>
  <si>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</si>
  <si>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</si>
  <si>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</si>
  <si>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</si>
  <si>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</si>
  <si>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</si>
  <si>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</si>
  <si>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</si>
  <si>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</si>
  <si>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</si>
  <si>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</si>
  <si>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</si>
  <si>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</si>
  <si>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</si>
  <si>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</si>
  <si>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</si>
  <si>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</si>
  <si>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</si>
  <si>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</si>
  <si>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</si>
  <si>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</si>
  <si>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</si>
  <si>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</si>
  <si>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</si>
  <si>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</si>
  <si>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</si>
  <si>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</si>
  <si>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</si>
  <si>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</si>
  <si>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</si>
  <si>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</si>
  <si>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</si>
  <si>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</si>
  <si>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</si>
  <si>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</si>
  <si>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</si>
  <si>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</si>
  <si>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</si>
  <si>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</si>
  <si>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</si>
  <si>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</si>
  <si>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</si>
  <si>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</si>
  <si>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</si>
  <si>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</si>
  <si>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</si>
  <si>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</si>
  <si>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</si>
  <si>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</si>
  <si>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</si>
  <si>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秋田県潟上市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</si>
  <si>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</si>
  <si>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</si>
  <si>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</si>
  <si>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</si>
  <si>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</si>
  <si>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</si>
  <si>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</si>
  <si>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</si>
  <si>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</si>
  <si>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</si>
  <si>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</si>
  <si>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</si>
  <si>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</si>
  <si>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</si>
  <si>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</si>
  <si>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</si>
  <si>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</si>
  <si>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</si>
  <si>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</si>
  <si>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</si>
  <si>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</si>
  <si>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</si>
  <si>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</si>
  <si>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</si>
  <si>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</si>
  <si>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</si>
  <si>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</si>
  <si>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</si>
  <si>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</si>
  <si>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</si>
  <si>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</si>
  <si>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</si>
  <si>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</si>
  <si>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</si>
  <si>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</si>
  <si>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</si>
  <si>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</si>
  <si>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</si>
  <si>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phoneticPr fontId="5"/>
  </si>
  <si>
    <t>潟上市下水道事業会計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</si>
  <si>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</si>
  <si>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</si>
  <si>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</si>
  <si>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</si>
  <si>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</si>
  <si>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</si>
  <si>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</si>
  <si>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</si>
  <si>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</si>
  <si>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</si>
  <si>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</si>
  <si>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</si>
  <si>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</si>
  <si>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</si>
  <si>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</si>
  <si>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</si>
  <si>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</si>
  <si>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</si>
  <si>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</si>
  <si>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</si>
  <si>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</si>
  <si>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</si>
  <si>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</si>
  <si>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</si>
  <si>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</si>
  <si>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</si>
  <si>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</si>
  <si>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</si>
  <si>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</si>
  <si>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</si>
  <si>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</si>
  <si>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</si>
  <si>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</si>
  <si>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</si>
  <si>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</si>
  <si>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</si>
  <si>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</si>
  <si>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</si>
  <si>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</si>
  <si>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</si>
  <si>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</si>
  <si>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</si>
  <si>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</si>
  <si>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</si>
  <si>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</si>
  <si>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</si>
  <si>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</si>
  <si>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</si>
  <si>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</si>
  <si>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</si>
  <si>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</si>
  <si>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</si>
  <si>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</si>
  <si>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</si>
  <si>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</si>
  <si>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</si>
  <si>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</si>
  <si>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</si>
  <si>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</si>
  <si>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</si>
  <si>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</si>
  <si>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</si>
  <si>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</si>
  <si>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</si>
  <si>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</si>
  <si>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</si>
  <si>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</si>
  <si>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</si>
  <si>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</si>
  <si>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</si>
  <si>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</si>
  <si>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</si>
  <si>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</si>
  <si>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</si>
  <si>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</si>
  <si>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</si>
  <si>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</si>
  <si>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</si>
  <si>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</si>
  <si>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</si>
  <si>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</si>
  <si>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</si>
  <si>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</si>
  <si>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</si>
  <si>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</si>
  <si>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</si>
  <si>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</si>
  <si>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</si>
  <si>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</si>
  <si>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</si>
  <si>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</si>
  <si>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</si>
  <si>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</si>
  <si>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</si>
  <si>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</si>
  <si>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</si>
  <si>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</si>
  <si>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</si>
  <si>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</si>
  <si>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</si>
  <si>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</si>
  <si>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</si>
  <si>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</si>
  <si>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</si>
  <si>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</si>
  <si>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</si>
  <si>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</si>
  <si>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</si>
  <si>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</si>
  <si>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</si>
  <si>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</si>
  <si>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</si>
  <si>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</si>
  <si>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</si>
  <si>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</si>
  <si>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</si>
  <si>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</si>
  <si>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</si>
  <si>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</si>
  <si>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</si>
  <si>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</si>
  <si>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</si>
  <si>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</si>
  <si>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</si>
  <si>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</si>
  <si>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</si>
  <si>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</si>
  <si>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</si>
  <si>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</si>
  <si>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</si>
  <si>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</si>
  <si>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</si>
  <si>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</si>
  <si>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</si>
  <si>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</si>
  <si>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5.53</t>
  </si>
  <si>
    <t>▲ 1.35</t>
  </si>
  <si>
    <t>▲ 1.15</t>
  </si>
  <si>
    <t>一般会計</t>
  </si>
  <si>
    <t>水道事業会計</t>
  </si>
  <si>
    <t>介護保険事業特別会計（保険事業勘定）</t>
  </si>
  <si>
    <t>潟上市下水道事業会計</t>
  </si>
  <si>
    <t>国民健康保険事業特別会計</t>
  </si>
  <si>
    <t>後期高齢者医療特別会計</t>
  </si>
  <si>
    <t>介護保険事業特別会計（サービス事業勘定）</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</si>
  <si>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</si>
  <si>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</si>
  <si>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</si>
  <si>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</si>
  <si>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</si>
  <si>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</si>
  <si>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</si>
  <si>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</si>
  <si>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</si>
  <si>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</si>
  <si>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33"/>
  </si>
  <si>
    <t>湖東地区行政一部事務組合（一般会計）</t>
    <rPh sb="0" eb="2">
      <t>コトウ</t>
    </rPh>
    <rPh sb="2" eb="4">
      <t>チク</t>
    </rPh>
    <rPh sb="4" eb="6">
      <t>ギョウセイ</t>
    </rPh>
    <rPh sb="6" eb="8">
      <t>イチブ</t>
    </rPh>
    <rPh sb="8" eb="10">
      <t>ジム</t>
    </rPh>
    <rPh sb="10" eb="12">
      <t>クミアイ</t>
    </rPh>
    <phoneticPr fontId="33"/>
  </si>
  <si>
    <t>男鹿地区衛生処理一部事務組合（一般会計）</t>
    <rPh sb="0" eb="2">
      <t>オガ</t>
    </rPh>
    <rPh sb="2" eb="4">
      <t>チク</t>
    </rPh>
    <rPh sb="4" eb="6">
      <t>エイセイ</t>
    </rPh>
    <rPh sb="6" eb="8">
      <t>ショリ</t>
    </rPh>
    <rPh sb="8" eb="10">
      <t>イチブ</t>
    </rPh>
    <rPh sb="10" eb="12">
      <t>ジム</t>
    </rPh>
    <rPh sb="12" eb="14">
      <t>クミアイ</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</si>
  <si>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</si>
  <si>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</si>
  <si>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3"/>
  </si>
  <si>
    <t>井川町・潟上市共有財産管理組合（一般会計）</t>
    <rPh sb="0" eb="3">
      <t>イカワマチ</t>
    </rPh>
    <rPh sb="4" eb="7">
      <t>カタガミシ</t>
    </rPh>
    <rPh sb="7" eb="9">
      <t>キョウユウ</t>
    </rPh>
    <rPh sb="9" eb="11">
      <t>ザイサン</t>
    </rPh>
    <rPh sb="11" eb="13">
      <t>カンリ</t>
    </rPh>
    <rPh sb="13" eb="15">
      <t>クミアイ</t>
    </rPh>
    <phoneticPr fontId="3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</si>
  <si>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</si>
  <si>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</si>
  <si>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昭和総合開発株式会社</t>
    <rPh sb="0" eb="2">
      <t>ショウワ</t>
    </rPh>
    <rPh sb="2" eb="4">
      <t>ソウゴウ</t>
    </rPh>
    <rPh sb="4" eb="6">
      <t>カイハツ</t>
    </rPh>
    <rPh sb="6" eb="8">
      <t>カブシキ</t>
    </rPh>
    <rPh sb="8" eb="10">
      <t>カイシャ</t>
    </rPh>
    <phoneticPr fontId="39"/>
  </si>
  <si>
    <t>天王グリーンランド株式会社</t>
    <rPh sb="0" eb="2">
      <t>テンノウ</t>
    </rPh>
    <rPh sb="9" eb="11">
      <t>カブシキ</t>
    </rPh>
    <rPh sb="11" eb="13">
      <t>カイシャ</t>
    </rPh>
    <phoneticPr fontId="39"/>
  </si>
  <si>
    <t>合併振興基金</t>
    <rPh sb="0" eb="2">
      <t>ガッペイ</t>
    </rPh>
    <rPh sb="2" eb="4">
      <t>シンコウ</t>
    </rPh>
    <rPh sb="4" eb="6">
      <t>キキン</t>
    </rPh>
    <phoneticPr fontId="5"/>
  </si>
  <si>
    <t>ふるさと応援基金</t>
    <rPh sb="4" eb="6">
      <t>オウエン</t>
    </rPh>
    <rPh sb="6" eb="8">
      <t>キキン</t>
    </rPh>
    <phoneticPr fontId="2"/>
  </si>
  <si>
    <t>まち・ひと・しごと創生基金</t>
    <rPh sb="9" eb="11">
      <t>ソウセイ</t>
    </rPh>
    <rPh sb="11" eb="13">
      <t>キキン</t>
    </rPh>
    <phoneticPr fontId="2"/>
  </si>
  <si>
    <t>公共施設等総合管理基金</t>
    <rPh sb="0" eb="2">
      <t>コウキョウ</t>
    </rPh>
    <rPh sb="2" eb="4">
      <t>シセツ</t>
    </rPh>
    <rPh sb="4" eb="5">
      <t>トウ</t>
    </rPh>
    <rPh sb="5" eb="7">
      <t>ソウゴウ</t>
    </rPh>
    <rPh sb="7" eb="9">
      <t>カンリ</t>
    </rPh>
    <rPh sb="9" eb="11">
      <t>キキン</t>
    </rPh>
    <phoneticPr fontId="2"/>
  </si>
  <si>
    <t>-</t>
    <phoneticPr fontId="2"/>
  </si>
  <si>
    <t>過疎地域持続的発展基金</t>
    <rPh sb="0" eb="2">
      <t>カソ</t>
    </rPh>
    <rPh sb="2" eb="4">
      <t>チイキ</t>
    </rPh>
    <rPh sb="4" eb="7">
      <t>ジゾクテキ</t>
    </rPh>
    <rPh sb="7" eb="9">
      <t>ハッテン</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</si>
</sst>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5"/>
      <color theme="3"/>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xmlns:c16r2="http://schemas.microsoft.com/office/drawing/2015/06/chart">
            <c:ext xmlns:c16="http://schemas.microsoft.com/office/drawing/2014/chart" uri="{C3380CC4-5D6E-409C-BE32-E72D297353CC}">
              <c16:uniqueId val="{00000000-AAEC-4427-8033-A9C050DCF1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49718</c:v>
                </c:pt>
                <c:pt idx="1">
                  <c:v>88749</c:v>
                </c:pt>
                <c:pt idx="2">
                  <c:v>54008</c:v>
                </c:pt>
                <c:pt idx="3">
                  <c:v>31265</c:v>
                </c:pt>
                <c:pt idx="4">
                  <c:v>33194</c:v>
                </c:pt>
              </c:numCache>
            </c:numRef>
          </c:val>
          <c:smooth val="0"/>
          <c:extLst xmlns:c16r2="http://schemas.microsoft.com/office/drawing/2015/06/chart">
            <c:ext xmlns:c16="http://schemas.microsoft.com/office/drawing/2014/chart" uri="{C3380CC4-5D6E-409C-BE32-E72D297353CC}">
              <c16:uniqueId val="{00000001-AAEC-4427-8033-A9C050DCF193}"/>
            </c:ext>
          </c:extLst>
        </c:ser>
        <c:dLbls>
          <c:showLegendKey val="0"/>
          <c:showVal val="0"/>
          <c:showCatName val="0"/>
          <c:showSerName val="0"/>
          <c:showPercent val="0"/>
          <c:showBubbleSize val="0"/>
        </c:dLbls>
        <c:marker val="1"/>
        <c:smooth val="0"/>
        <c:axId val="235714048"/>
        <c:axId val="235715968"/>
      </c:lineChart>
      <c:catAx>
        <c:axId val="235714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715968"/>
        <c:crosses val="autoZero"/>
        <c:auto val="1"/>
        <c:lblAlgn val="ctr"/>
        <c:lblOffset val="100"/>
        <c:tickLblSkip val="1"/>
        <c:tickMarkSkip val="1"/>
        <c:noMultiLvlLbl val="0"/>
      </c:catAx>
      <c:valAx>
        <c:axId val="235715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71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5.98</c:v>
                </c:pt>
                <c:pt idx="1">
                  <c:v>9.57</c:v>
                </c:pt>
                <c:pt idx="2">
                  <c:v>10.68</c:v>
                </c:pt>
                <c:pt idx="3">
                  <c:v>9.82</c:v>
                </c:pt>
                <c:pt idx="4">
                  <c:v>8.6199999999999992</c:v>
                </c:pt>
              </c:numCache>
            </c:numRef>
          </c:val>
          <c:extLst xmlns:c16r2="http://schemas.microsoft.com/office/drawing/2015/06/chart">
            <c:ext xmlns:c16="http://schemas.microsoft.com/office/drawing/2014/chart" uri="{C3380CC4-5D6E-409C-BE32-E72D297353CC}">
              <c16:uniqueId val="{00000000-D47F-4311-8148-2D9A7E51AF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16.75</c:v>
                </c:pt>
                <c:pt idx="1">
                  <c:v>11.15</c:v>
                </c:pt>
                <c:pt idx="2">
                  <c:v>15.68</c:v>
                </c:pt>
                <c:pt idx="3">
                  <c:v>20.43</c:v>
                </c:pt>
                <c:pt idx="4">
                  <c:v>20.43</c:v>
                </c:pt>
              </c:numCache>
            </c:numRef>
          </c:val>
          <c:extLst xmlns:c16r2="http://schemas.microsoft.com/office/drawing/2015/06/chart">
            <c:ext xmlns:c16="http://schemas.microsoft.com/office/drawing/2014/chart" uri="{C3380CC4-5D6E-409C-BE32-E72D297353CC}">
              <c16:uniqueId val="{00000001-D47F-4311-8148-2D9A7E51AF4F}"/>
            </c:ext>
          </c:extLst>
        </c:ser>
        <c:dLbls>
          <c:showLegendKey val="0"/>
          <c:showVal val="0"/>
          <c:showCatName val="0"/>
          <c:showSerName val="0"/>
          <c:showPercent val="0"/>
          <c:showBubbleSize val="0"/>
        </c:dLbls>
        <c:gapWidth val="250"/>
        <c:overlap val="100"/>
        <c:axId val="413541120"/>
        <c:axId val="41354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-5.53</c:v>
                </c:pt>
                <c:pt idx="1">
                  <c:v>-1.35</c:v>
                </c:pt>
                <c:pt idx="2">
                  <c:v>6.51</c:v>
                </c:pt>
                <c:pt idx="3">
                  <c:v>3.44</c:v>
                </c:pt>
                <c:pt idx="4">
                  <c:v>-1.1499999999999999</c:v>
                </c:pt>
              </c:numCache>
            </c:numRef>
          </c:val>
          <c:smooth val="0"/>
          <c:extLst xmlns:c16r2="http://schemas.microsoft.com/office/drawing/2015/06/chart">
            <c:ext xmlns:c16="http://schemas.microsoft.com/office/drawing/2014/chart" uri="{C3380CC4-5D6E-409C-BE32-E72D297353CC}">
              <c16:uniqueId val="{00000002-D47F-4311-8148-2D9A7E51AF4F}"/>
            </c:ext>
          </c:extLst>
        </c:ser>
        <c:dLbls>
          <c:showLegendKey val="0"/>
          <c:showVal val="0"/>
          <c:showCatName val="0"/>
          <c:showSerName val="0"/>
          <c:showPercent val="0"/>
          <c:showBubbleSize val="0"/>
        </c:dLbls>
        <c:marker val="1"/>
        <c:smooth val="0"/>
        <c:axId val="413541120"/>
        <c:axId val="413543040"/>
      </c:lineChart>
      <c:catAx>
        <c:axId val="4135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543040"/>
        <c:crosses val="autoZero"/>
        <c:auto val="1"/>
        <c:lblAlgn val="ctr"/>
        <c:lblOffset val="100"/>
        <c:tickLblSkip val="1"/>
        <c:tickMarkSkip val="1"/>
        <c:noMultiLvlLbl val="0"/>
      </c:catAx>
      <c:valAx>
        <c:axId val="4135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5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CB2-447B-B6F4-8E5C7DCE6D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B2-447B-B6F4-8E5C7DCE6D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CB2-447B-B6F4-8E5C7DCE6D96}"/>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CB2-447B-B6F4-8E5C7DCE6D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5CB2-447B-B6F4-8E5C7DCE6D9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3.59</c:v>
                </c:pt>
                <c:pt idx="2">
                  <c:v>#N/A</c:v>
                </c:pt>
                <c:pt idx="3">
                  <c:v>3.96</c:v>
                </c:pt>
                <c:pt idx="4">
                  <c:v>#N/A</c:v>
                </c:pt>
                <c:pt idx="5">
                  <c:v>1.84</c:v>
                </c:pt>
                <c:pt idx="6">
                  <c:v>#N/A</c:v>
                </c:pt>
                <c:pt idx="7">
                  <c:v>0.48</c:v>
                </c:pt>
                <c:pt idx="8">
                  <c:v>#N/A</c:v>
                </c:pt>
                <c:pt idx="9">
                  <c:v>0.75</c:v>
                </c:pt>
              </c:numCache>
            </c:numRef>
          </c:val>
          <c:extLst xmlns:c16r2="http://schemas.microsoft.com/office/drawing/2015/06/chart">
            <c:ext xmlns:c16="http://schemas.microsoft.com/office/drawing/2014/chart" uri="{C3380CC4-5D6E-409C-BE32-E72D297353CC}">
              <c16:uniqueId val="{00000005-5CB2-447B-B6F4-8E5C7DCE6D96}"/>
            </c:ext>
          </c:extLst>
        </c:ser>
        <c:ser>
          <c:idx val="6"/>
          <c:order val="6"/>
          <c:tx>
            <c:strRef>
              <c:f>データシート!$A$33</c:f>
              <c:strCache>
                <c:ptCount val="1"/>
                <c:pt idx="0">
                  <c:v>潟上市下水道事業会計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0.85</c:v>
                </c:pt>
                <c:pt idx="4">
                  <c:v>#N/A</c:v>
                </c:pt>
                <c:pt idx="5">
                  <c:v>1.17</c:v>
                </c:pt>
                <c:pt idx="6">
                  <c:v>#N/A</c:v>
                </c:pt>
                <c:pt idx="7">
                  <c:v>1.47</c:v>
                </c:pt>
                <c:pt idx="8">
                  <c:v>#N/A</c:v>
                </c:pt>
                <c:pt idx="9">
                  <c:v>1.52</c:v>
                </c:pt>
              </c:numCache>
            </c:numRef>
          </c:val>
          <c:extLst xmlns:c16r2="http://schemas.microsoft.com/office/drawing/2015/06/chart">
            <c:ext xmlns:c16="http://schemas.microsoft.com/office/drawing/2014/chart" uri="{C3380CC4-5D6E-409C-BE32-E72D297353CC}">
              <c16:uniqueId val="{00000006-5CB2-447B-B6F4-8E5C7DCE6D96}"/>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2.04</c:v>
                </c:pt>
                <c:pt idx="4">
                  <c:v>#N/A</c:v>
                </c:pt>
                <c:pt idx="5">
                  <c:v>1.46</c:v>
                </c:pt>
                <c:pt idx="6">
                  <c:v>#N/A</c:v>
                </c:pt>
                <c:pt idx="7">
                  <c:v>1.87</c:v>
                </c:pt>
                <c:pt idx="8">
                  <c:v>#N/A</c:v>
                </c:pt>
                <c:pt idx="9">
                  <c:v>2.52</c:v>
                </c:pt>
              </c:numCache>
            </c:numRef>
          </c:val>
          <c:extLst xmlns:c16r2="http://schemas.microsoft.com/office/drawing/2015/06/chart">
            <c:ext xmlns:c16="http://schemas.microsoft.com/office/drawing/2014/chart" uri="{C3380CC4-5D6E-409C-BE32-E72D297353CC}">
              <c16:uniqueId val="{00000007-5CB2-447B-B6F4-8E5C7DCE6D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5.59</c:v>
                </c:pt>
                <c:pt idx="2">
                  <c:v>#N/A</c:v>
                </c:pt>
                <c:pt idx="3">
                  <c:v>4.83</c:v>
                </c:pt>
                <c:pt idx="4">
                  <c:v>#N/A</c:v>
                </c:pt>
                <c:pt idx="5">
                  <c:v>4.8899999999999997</c:v>
                </c:pt>
                <c:pt idx="6">
                  <c:v>#N/A</c:v>
                </c:pt>
                <c:pt idx="7">
                  <c:v>5.54</c:v>
                </c:pt>
                <c:pt idx="8">
                  <c:v>#N/A</c:v>
                </c:pt>
                <c:pt idx="9">
                  <c:v>5.79</c:v>
                </c:pt>
              </c:numCache>
            </c:numRef>
          </c:val>
          <c:extLst xmlns:c16r2="http://schemas.microsoft.com/office/drawing/2015/06/chart">
            <c:ext xmlns:c16="http://schemas.microsoft.com/office/drawing/2014/chart" uri="{C3380CC4-5D6E-409C-BE32-E72D297353CC}">
              <c16:uniqueId val="{00000008-5CB2-447B-B6F4-8E5C7DCE6D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5.98</c:v>
                </c:pt>
                <c:pt idx="2">
                  <c:v>#N/A</c:v>
                </c:pt>
                <c:pt idx="3">
                  <c:v>9.56</c:v>
                </c:pt>
                <c:pt idx="4">
                  <c:v>#N/A</c:v>
                </c:pt>
                <c:pt idx="5">
                  <c:v>10.68</c:v>
                </c:pt>
                <c:pt idx="6">
                  <c:v>#N/A</c:v>
                </c:pt>
                <c:pt idx="7">
                  <c:v>9.81</c:v>
                </c:pt>
                <c:pt idx="8">
                  <c:v>#N/A</c:v>
                </c:pt>
                <c:pt idx="9">
                  <c:v>8.6199999999999992</c:v>
                </c:pt>
              </c:numCache>
            </c:numRef>
          </c:val>
          <c:extLst xmlns:c16r2="http://schemas.microsoft.com/office/drawing/2015/06/chart">
            <c:ext xmlns:c16="http://schemas.microsoft.com/office/drawing/2014/chart" uri="{C3380CC4-5D6E-409C-BE32-E72D297353CC}">
              <c16:uniqueId val="{00000009-5CB2-447B-B6F4-8E5C7DCE6D96}"/>
            </c:ext>
          </c:extLst>
        </c:ser>
        <c:dLbls>
          <c:showLegendKey val="0"/>
          <c:showVal val="0"/>
          <c:showCatName val="0"/>
          <c:showSerName val="0"/>
          <c:showPercent val="0"/>
          <c:showBubbleSize val="0"/>
        </c:dLbls>
        <c:gapWidth val="150"/>
        <c:overlap val="100"/>
        <c:axId val="265455872"/>
        <c:axId val="265457664"/>
      </c:barChart>
      <c:catAx>
        <c:axId val="2654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457664"/>
        <c:crosses val="autoZero"/>
        <c:auto val="1"/>
        <c:lblAlgn val="ctr"/>
        <c:lblOffset val="100"/>
        <c:tickLblSkip val="1"/>
        <c:tickMarkSkip val="1"/>
        <c:noMultiLvlLbl val="0"/>
      </c:catAx>
      <c:valAx>
        <c:axId val="26545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5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1798</c:v>
                </c:pt>
                <c:pt idx="5">
                  <c:v>1802</c:v>
                </c:pt>
                <c:pt idx="8">
                  <c:v>1759</c:v>
                </c:pt>
                <c:pt idx="11">
                  <c:v>1709</c:v>
                </c:pt>
                <c:pt idx="14">
                  <c:v>1650</c:v>
                </c:pt>
              </c:numCache>
            </c:numRef>
          </c:val>
          <c:extLst xmlns:c16r2="http://schemas.microsoft.com/office/drawing/2015/06/chart">
            <c:ext xmlns:c16="http://schemas.microsoft.com/office/drawing/2014/chart" uri="{C3380CC4-5D6E-409C-BE32-E72D297353CC}">
              <c16:uniqueId val="{00000000-9F2E-4843-82B5-E8AB41DB34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F2E-4843-82B5-E8AB41DB34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9F2E-4843-82B5-E8AB41DB34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63</c:v>
                </c:pt>
                <c:pt idx="6">
                  <c:v>66</c:v>
                </c:pt>
                <c:pt idx="9">
                  <c:v>64</c:v>
                </c:pt>
                <c:pt idx="12">
                  <c:v>59</c:v>
                </c:pt>
              </c:numCache>
            </c:numRef>
          </c:val>
          <c:extLst xmlns:c16r2="http://schemas.microsoft.com/office/drawing/2015/06/chart">
            <c:ext xmlns:c16="http://schemas.microsoft.com/office/drawing/2014/chart" uri="{C3380CC4-5D6E-409C-BE32-E72D297353CC}">
              <c16:uniqueId val="{00000003-9F2E-4843-82B5-E8AB41DB34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428</c:v>
                </c:pt>
                <c:pt idx="3">
                  <c:v>431</c:v>
                </c:pt>
                <c:pt idx="6">
                  <c:v>394</c:v>
                </c:pt>
                <c:pt idx="9">
                  <c:v>341</c:v>
                </c:pt>
                <c:pt idx="12">
                  <c:v>339</c:v>
                </c:pt>
              </c:numCache>
            </c:numRef>
          </c:val>
          <c:extLst xmlns:c16r2="http://schemas.microsoft.com/office/drawing/2015/06/chart">
            <c:ext xmlns:c16="http://schemas.microsoft.com/office/drawing/2014/chart" uri="{C3380CC4-5D6E-409C-BE32-E72D297353CC}">
              <c16:uniqueId val="{00000004-9F2E-4843-82B5-E8AB41DB34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2E-4843-82B5-E8AB41DB34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2E-4843-82B5-E8AB41DB34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1807</c:v>
                </c:pt>
                <c:pt idx="3">
                  <c:v>1854</c:v>
                </c:pt>
                <c:pt idx="6">
                  <c:v>1860</c:v>
                </c:pt>
                <c:pt idx="9">
                  <c:v>1831</c:v>
                </c:pt>
                <c:pt idx="12">
                  <c:v>1790</c:v>
                </c:pt>
              </c:numCache>
            </c:numRef>
          </c:val>
          <c:extLst xmlns:c16r2="http://schemas.microsoft.com/office/drawing/2015/06/chart">
            <c:ext xmlns:c16="http://schemas.microsoft.com/office/drawing/2014/chart" uri="{C3380CC4-5D6E-409C-BE32-E72D297353CC}">
              <c16:uniqueId val="{00000007-9F2E-4843-82B5-E8AB41DB346C}"/>
            </c:ext>
          </c:extLst>
        </c:ser>
        <c:dLbls>
          <c:showLegendKey val="0"/>
          <c:showVal val="0"/>
          <c:showCatName val="0"/>
          <c:showSerName val="0"/>
          <c:showPercent val="0"/>
          <c:showBubbleSize val="0"/>
        </c:dLbls>
        <c:gapWidth val="100"/>
        <c:overlap val="100"/>
        <c:axId val="234820736"/>
        <c:axId val="23482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504</c:v>
                </c:pt>
                <c:pt idx="2">
                  <c:v>#N/A</c:v>
                </c:pt>
                <c:pt idx="3">
                  <c:v>#N/A</c:v>
                </c:pt>
                <c:pt idx="4">
                  <c:v>555</c:v>
                </c:pt>
                <c:pt idx="5">
                  <c:v>#N/A</c:v>
                </c:pt>
                <c:pt idx="6">
                  <c:v>#N/A</c:v>
                </c:pt>
                <c:pt idx="7">
                  <c:v>570</c:v>
                </c:pt>
                <c:pt idx="8">
                  <c:v>#N/A</c:v>
                </c:pt>
                <c:pt idx="9">
                  <c:v>#N/A</c:v>
                </c:pt>
                <c:pt idx="10">
                  <c:v>536</c:v>
                </c:pt>
                <c:pt idx="11">
                  <c:v>#N/A</c:v>
                </c:pt>
                <c:pt idx="12">
                  <c:v>#N/A</c:v>
                </c:pt>
                <c:pt idx="13">
                  <c:v>547</c:v>
                </c:pt>
                <c:pt idx="14">
                  <c:v>#N/A</c:v>
                </c:pt>
              </c:numCache>
            </c:numRef>
          </c:val>
          <c:smooth val="0"/>
          <c:extLst xmlns:c16r2="http://schemas.microsoft.com/office/drawing/2015/06/chart">
            <c:ext xmlns:c16="http://schemas.microsoft.com/office/drawing/2014/chart" uri="{C3380CC4-5D6E-409C-BE32-E72D297353CC}">
              <c16:uniqueId val="{00000008-9F2E-4843-82B5-E8AB41DB346C}"/>
            </c:ext>
          </c:extLst>
        </c:ser>
        <c:dLbls>
          <c:showLegendKey val="0"/>
          <c:showVal val="0"/>
          <c:showCatName val="0"/>
          <c:showSerName val="0"/>
          <c:showPercent val="0"/>
          <c:showBubbleSize val="0"/>
        </c:dLbls>
        <c:marker val="1"/>
        <c:smooth val="0"/>
        <c:axId val="234820736"/>
        <c:axId val="234822656"/>
      </c:lineChart>
      <c:catAx>
        <c:axId val="23482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822656"/>
        <c:crosses val="autoZero"/>
        <c:auto val="1"/>
        <c:lblAlgn val="ctr"/>
        <c:lblOffset val="100"/>
        <c:tickLblSkip val="1"/>
        <c:tickMarkSkip val="1"/>
        <c:noMultiLvlLbl val="0"/>
      </c:catAx>
      <c:valAx>
        <c:axId val="2348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2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18837</c:v>
                </c:pt>
                <c:pt idx="5">
                  <c:v>18481</c:v>
                </c:pt>
                <c:pt idx="8">
                  <c:v>17830</c:v>
                </c:pt>
                <c:pt idx="11">
                  <c:v>16601</c:v>
                </c:pt>
                <c:pt idx="14">
                  <c:v>15316</c:v>
                </c:pt>
              </c:numCache>
            </c:numRef>
          </c:val>
          <c:extLst xmlns:c16r2="http://schemas.microsoft.com/office/drawing/2015/06/chart">
            <c:ext xmlns:c16="http://schemas.microsoft.com/office/drawing/2014/chart" uri="{C3380CC4-5D6E-409C-BE32-E72D297353CC}">
              <c16:uniqueId val="{00000000-9E85-46E5-8A61-16F1D1142E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c:v>
                </c:pt>
                <c:pt idx="5">
                  <c:v>59</c:v>
                </c:pt>
                <c:pt idx="8">
                  <c:v>50</c:v>
                </c:pt>
                <c:pt idx="11">
                  <c:v>42</c:v>
                </c:pt>
                <c:pt idx="14">
                  <c:v>35</c:v>
                </c:pt>
              </c:numCache>
            </c:numRef>
          </c:val>
          <c:extLst xmlns:c16r2="http://schemas.microsoft.com/office/drawing/2015/06/chart">
            <c:ext xmlns:c16="http://schemas.microsoft.com/office/drawing/2014/chart" uri="{C3380CC4-5D6E-409C-BE32-E72D297353CC}">
              <c16:uniqueId val="{00000001-9E85-46E5-8A61-16F1D1142E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2208</c:v>
                </c:pt>
                <c:pt idx="5">
                  <c:v>1777</c:v>
                </c:pt>
                <c:pt idx="8">
                  <c:v>2815</c:v>
                </c:pt>
                <c:pt idx="11">
                  <c:v>3502</c:v>
                </c:pt>
                <c:pt idx="14">
                  <c:v>3652</c:v>
                </c:pt>
              </c:numCache>
            </c:numRef>
          </c:val>
          <c:extLst xmlns:c16r2="http://schemas.microsoft.com/office/drawing/2015/06/chart">
            <c:ext xmlns:c16="http://schemas.microsoft.com/office/drawing/2014/chart" uri="{C3380CC4-5D6E-409C-BE32-E72D297353CC}">
              <c16:uniqueId val="{00000002-9E85-46E5-8A61-16F1D1142E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85-46E5-8A61-16F1D1142E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85-46E5-8A61-16F1D1142E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85-46E5-8A61-16F1D1142E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1415</c:v>
                </c:pt>
                <c:pt idx="3">
                  <c:v>1448</c:v>
                </c:pt>
                <c:pt idx="6">
                  <c:v>1400</c:v>
                </c:pt>
                <c:pt idx="9">
                  <c:v>1532</c:v>
                </c:pt>
                <c:pt idx="12">
                  <c:v>1588</c:v>
                </c:pt>
              </c:numCache>
            </c:numRef>
          </c:val>
          <c:extLst xmlns:c16r2="http://schemas.microsoft.com/office/drawing/2015/06/chart">
            <c:ext xmlns:c16="http://schemas.microsoft.com/office/drawing/2014/chart" uri="{C3380CC4-5D6E-409C-BE32-E72D297353CC}">
              <c16:uniqueId val="{00000006-9E85-46E5-8A61-16F1D1142E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274</c:v>
                </c:pt>
                <c:pt idx="3">
                  <c:v>224</c:v>
                </c:pt>
                <c:pt idx="6">
                  <c:v>184</c:v>
                </c:pt>
                <c:pt idx="9">
                  <c:v>138</c:v>
                </c:pt>
                <c:pt idx="12">
                  <c:v>121</c:v>
                </c:pt>
              </c:numCache>
            </c:numRef>
          </c:val>
          <c:extLst xmlns:c16r2="http://schemas.microsoft.com/office/drawing/2015/06/chart">
            <c:ext xmlns:c16="http://schemas.microsoft.com/office/drawing/2014/chart" uri="{C3380CC4-5D6E-409C-BE32-E72D297353CC}">
              <c16:uniqueId val="{00000007-9E85-46E5-8A61-16F1D1142E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5316</c:v>
                </c:pt>
                <c:pt idx="3">
                  <c:v>4797</c:v>
                </c:pt>
                <c:pt idx="6">
                  <c:v>4218</c:v>
                </c:pt>
                <c:pt idx="9">
                  <c:v>3947</c:v>
                </c:pt>
                <c:pt idx="12">
                  <c:v>3602</c:v>
                </c:pt>
              </c:numCache>
            </c:numRef>
          </c:val>
          <c:extLst xmlns:c16r2="http://schemas.microsoft.com/office/drawing/2015/06/chart">
            <c:ext xmlns:c16="http://schemas.microsoft.com/office/drawing/2014/chart" uri="{C3380CC4-5D6E-409C-BE32-E72D297353CC}">
              <c16:uniqueId val="{00000008-9E85-46E5-8A61-16F1D1142E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c:v>
                </c:pt>
                <c:pt idx="3">
                  <c:v>43</c:v>
                </c:pt>
                <c:pt idx="6">
                  <c:v>34</c:v>
                </c:pt>
                <c:pt idx="9">
                  <c:v>25</c:v>
                </c:pt>
                <c:pt idx="12">
                  <c:v>16</c:v>
                </c:pt>
              </c:numCache>
            </c:numRef>
          </c:val>
          <c:extLst xmlns:c16r2="http://schemas.microsoft.com/office/drawing/2015/06/chart">
            <c:ext xmlns:c16="http://schemas.microsoft.com/office/drawing/2014/chart" uri="{C3380CC4-5D6E-409C-BE32-E72D297353CC}">
              <c16:uniqueId val="{00000009-9E85-46E5-8A61-16F1D1142E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18635</c:v>
                </c:pt>
                <c:pt idx="3">
                  <c:v>19035</c:v>
                </c:pt>
                <c:pt idx="6">
                  <c:v>18759</c:v>
                </c:pt>
                <c:pt idx="9">
                  <c:v>17510</c:v>
                </c:pt>
                <c:pt idx="12">
                  <c:v>16373</c:v>
                </c:pt>
              </c:numCache>
            </c:numRef>
          </c:val>
          <c:extLst xmlns:c16r2="http://schemas.microsoft.com/office/drawing/2015/06/chart">
            <c:ext xmlns:c16="http://schemas.microsoft.com/office/drawing/2014/chart" uri="{C3380CC4-5D6E-409C-BE32-E72D297353CC}">
              <c16:uniqueId val="{0000000A-9E85-46E5-8A61-16F1D1142E6F}"/>
            </c:ext>
          </c:extLst>
        </c:ser>
        <c:dLbls>
          <c:showLegendKey val="0"/>
          <c:showVal val="0"/>
          <c:showCatName val="0"/>
          <c:showSerName val="0"/>
          <c:showPercent val="0"/>
          <c:showBubbleSize val="0"/>
        </c:dLbls>
        <c:gapWidth val="100"/>
        <c:overlap val="100"/>
        <c:axId val="418960896"/>
        <c:axId val="41896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4579</c:v>
                </c:pt>
                <c:pt idx="2">
                  <c:v>#N/A</c:v>
                </c:pt>
                <c:pt idx="3">
                  <c:v>#N/A</c:v>
                </c:pt>
                <c:pt idx="4">
                  <c:v>5229</c:v>
                </c:pt>
                <c:pt idx="5">
                  <c:v>#N/A</c:v>
                </c:pt>
                <c:pt idx="6">
                  <c:v>#N/A</c:v>
                </c:pt>
                <c:pt idx="7">
                  <c:v>3900</c:v>
                </c:pt>
                <c:pt idx="8">
                  <c:v>#N/A</c:v>
                </c:pt>
                <c:pt idx="9">
                  <c:v>#N/A</c:v>
                </c:pt>
                <c:pt idx="10">
                  <c:v>3006</c:v>
                </c:pt>
                <c:pt idx="11">
                  <c:v>#N/A</c:v>
                </c:pt>
                <c:pt idx="12">
                  <c:v>#N/A</c:v>
                </c:pt>
                <c:pt idx="13">
                  <c:v>2697</c:v>
                </c:pt>
                <c:pt idx="14">
                  <c:v>#N/A</c:v>
                </c:pt>
              </c:numCache>
            </c:numRef>
          </c:val>
          <c:smooth val="0"/>
          <c:extLst xmlns:c16r2="http://schemas.microsoft.com/office/drawing/2015/06/chart">
            <c:ext xmlns:c16="http://schemas.microsoft.com/office/drawing/2014/chart" uri="{C3380CC4-5D6E-409C-BE32-E72D297353CC}">
              <c16:uniqueId val="{0000000B-9E85-46E5-8A61-16F1D1142E6F}"/>
            </c:ext>
          </c:extLst>
        </c:ser>
        <c:dLbls>
          <c:showLegendKey val="0"/>
          <c:showVal val="0"/>
          <c:showCatName val="0"/>
          <c:showSerName val="0"/>
          <c:showPercent val="0"/>
          <c:showBubbleSize val="0"/>
        </c:dLbls>
        <c:marker val="1"/>
        <c:smooth val="0"/>
        <c:axId val="418960896"/>
        <c:axId val="418962816"/>
      </c:lineChart>
      <c:catAx>
        <c:axId val="4189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962816"/>
        <c:crosses val="autoZero"/>
        <c:auto val="1"/>
        <c:lblAlgn val="ctr"/>
        <c:lblOffset val="100"/>
        <c:tickLblSkip val="1"/>
        <c:tickMarkSkip val="1"/>
        <c:noMultiLvlLbl val="0"/>
      </c:catAx>
      <c:valAx>
        <c:axId val="41896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96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1588</c:v>
                </c:pt>
                <c:pt idx="1">
                  <c:v>2034</c:v>
                </c:pt>
                <c:pt idx="2">
                  <c:v>2037</c:v>
                </c:pt>
              </c:numCache>
            </c:numRef>
          </c:val>
          <c:extLst xmlns:c16r2="http://schemas.microsoft.com/office/drawing/2015/06/chart">
            <c:ext xmlns:c16="http://schemas.microsoft.com/office/drawing/2014/chart" uri="{C3380CC4-5D6E-409C-BE32-E72D297353CC}">
              <c16:uniqueId val="{00000000-F2C1-4DBB-BC86-2F53C0D1F1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c:v>
                </c:pt>
                <c:pt idx="1">
                  <c:v>110</c:v>
                </c:pt>
                <c:pt idx="2">
                  <c:v>110</c:v>
                </c:pt>
              </c:numCache>
            </c:numRef>
          </c:val>
          <c:extLst xmlns:c16r2="http://schemas.microsoft.com/office/drawing/2015/06/chart">
            <c:ext xmlns:c16="http://schemas.microsoft.com/office/drawing/2014/chart" uri="{C3380CC4-5D6E-409C-BE32-E72D297353CC}">
              <c16:uniqueId val="{00000001-F2C1-4DBB-BC86-2F53C0D1F1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862</c:v>
                </c:pt>
                <c:pt idx="1">
                  <c:v>735</c:v>
                </c:pt>
                <c:pt idx="2">
                  <c:v>721</c:v>
                </c:pt>
              </c:numCache>
            </c:numRef>
          </c:val>
          <c:extLst xmlns:c16r2="http://schemas.microsoft.com/office/drawing/2015/06/chart">
            <c:ext xmlns:c16="http://schemas.microsoft.com/office/drawing/2014/chart" uri="{C3380CC4-5D6E-409C-BE32-E72D297353CC}">
              <c16:uniqueId val="{00000002-F2C1-4DBB-BC86-2F53C0D1F1A2}"/>
            </c:ext>
          </c:extLst>
        </c:ser>
        <c:dLbls>
          <c:showLegendKey val="0"/>
          <c:showVal val="0"/>
          <c:showCatName val="0"/>
          <c:showSerName val="0"/>
          <c:showPercent val="0"/>
          <c:showBubbleSize val="0"/>
        </c:dLbls>
        <c:gapWidth val="120"/>
        <c:overlap val="100"/>
        <c:axId val="418667520"/>
        <c:axId val="418681600"/>
      </c:barChart>
      <c:catAx>
        <c:axId val="41866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681600"/>
        <c:crosses val="autoZero"/>
        <c:auto val="1"/>
        <c:lblAlgn val="ctr"/>
        <c:lblOffset val="100"/>
        <c:tickLblSkip val="1"/>
        <c:tickMarkSkip val="1"/>
        <c:noMultiLvlLbl val="0"/>
      </c:catAx>
      <c:valAx>
        <c:axId val="41868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66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秋田県潟上市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31,624
31,494
97.72
17,753,062
16,841,289
859,535
9,970,065
16,372,649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財政力指数は、前年度から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0.01</a:t>
          </a:r>
          <a:r>
            <a:rPr kumimoji="1" lang="ja-JP" altLang="en-US" sz="1000">
              <a:solidFill>
                <a:schemeClr val="tx1"/>
              </a:solidFill>
              <a:latin typeface="ＭＳ Ｐゴシック" panose="020B0600070205080204" pitchFamily="50" charset="-128"/>
              <a:ea typeface="ＭＳ Ｐゴシック" panose="020B0600070205080204" pitchFamily="50" charset="-128"/>
            </a:rPr>
            <a:t>増加して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0.35</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となり、類似団体平均を</a:t>
          </a:r>
          <a:r>
            <a:rPr kumimoji="1" lang="en-US" altLang="ja-JP" sz="1000">
              <a:solidFill>
                <a:schemeClr val="tx1"/>
              </a:solidFill>
              <a:latin typeface="ＭＳ Ｐゴシック" panose="020B0600070205080204" pitchFamily="50" charset="-128"/>
              <a:ea typeface="ＭＳ Ｐゴシック" panose="020B0600070205080204" pitchFamily="50" charset="-128"/>
            </a:rPr>
            <a:t>0.08</a:t>
          </a:r>
          <a:r>
            <a:rPr kumimoji="1" lang="ja-JP" altLang="en-US" sz="1000">
              <a:solidFill>
                <a:schemeClr val="tx1"/>
              </a:solidFill>
              <a:latin typeface="ＭＳ Ｐゴシック" panose="020B0600070205080204" pitchFamily="50" charset="-128"/>
              <a:ea typeface="ＭＳ Ｐゴシック" panose="020B0600070205080204" pitchFamily="50" charset="-128"/>
            </a:rPr>
            <a:t>下回っている。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本市の特徴として、市内の産業振興を担う企業が少なく、ベッドタウン化が進行していること、また面積が</a:t>
          </a:r>
          <a:r>
            <a:rPr kumimoji="1" lang="en-US" altLang="ja-JP" sz="1000">
              <a:solidFill>
                <a:schemeClr val="tx1"/>
              </a:solidFill>
              <a:latin typeface="ＭＳ Ｐゴシック" panose="020B0600070205080204" pitchFamily="50" charset="-128"/>
              <a:ea typeface="ＭＳ Ｐゴシック" panose="020B0600070205080204" pitchFamily="50" charset="-128"/>
            </a:rPr>
            <a:t>100㎢</a:t>
          </a:r>
          <a:r>
            <a:rPr kumimoji="1" lang="ja-JP" altLang="en-US" sz="1000">
              <a:solidFill>
                <a:schemeClr val="tx1"/>
              </a:solidFill>
              <a:latin typeface="ＭＳ Ｐゴシック" panose="020B0600070205080204" pitchFamily="50" charset="-128"/>
              <a:ea typeface="ＭＳ Ｐゴシック" panose="020B0600070205080204" pitchFamily="50" charset="-128"/>
            </a:rPr>
            <a:t>未満で、比較的面積が小さい市であることが挙げられる。これらの要因を踏まえて類似団体と比較すると、税収では法人市民税や固定資産税が少なく、普通交付税では面積を基礎数値とする費目で基準財政需要額が少なく算定されているといえ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次潟上市総合計画にある「市民がしあわせを実感できるまち」づくりを目指して、市税徴収率の向上等による歳入確保や各種事業の見直しによる歳出縮減に努め、財政基盤の強化に努めていく。</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tx1"/>
              </a:solidFill>
              <a:latin typeface="ＭＳ Ｐゴシック" panose="020B0600070205080204" pitchFamily="50" charset="-128"/>
              <a:ea typeface="ＭＳ Ｐゴシック" panose="020B0600070205080204" pitchFamily="50" charset="-128"/>
            </a:rPr>
            <a:t>　経常収支比率は、前年度から</a:t>
          </a:r>
          <a:r>
            <a:rPr kumimoji="1" lang="en-US" altLang="ja-JP" sz="950">
              <a:solidFill>
                <a:schemeClr val="tx1"/>
              </a:solidFill>
              <a:latin typeface="ＭＳ Ｐゴシック" panose="020B0600070205080204" pitchFamily="50" charset="-128"/>
              <a:ea typeface="ＭＳ Ｐゴシック" panose="020B0600070205080204" pitchFamily="50" charset="-128"/>
            </a:rPr>
            <a:t>4.9</a:t>
          </a:r>
          <a:r>
            <a:rPr kumimoji="1" lang="ja-JP" altLang="en-US" sz="950">
              <a:solidFill>
                <a:schemeClr val="tx1"/>
              </a:solidFill>
              <a:latin typeface="ＭＳ Ｐゴシック" panose="020B0600070205080204" pitchFamily="50" charset="-128"/>
              <a:ea typeface="ＭＳ Ｐゴシック" panose="020B0600070205080204" pitchFamily="50" charset="-128"/>
            </a:rPr>
            <a:t>ポイント増加して</a:t>
          </a:r>
          <a:r>
            <a:rPr kumimoji="1" lang="en-US" altLang="ja-JP" sz="950">
              <a:solidFill>
                <a:schemeClr val="tx1"/>
              </a:solidFill>
              <a:latin typeface="ＭＳ Ｐゴシック" panose="020B0600070205080204" pitchFamily="50" charset="-128"/>
              <a:ea typeface="ＭＳ Ｐゴシック" panose="020B0600070205080204" pitchFamily="50" charset="-128"/>
            </a:rPr>
            <a:t>100.3</a:t>
          </a:r>
          <a:r>
            <a:rPr kumimoji="1" lang="ja-JP" altLang="en-US" sz="950">
              <a:solidFill>
                <a:schemeClr val="tx1"/>
              </a:solidFill>
              <a:latin typeface="ＭＳ Ｐゴシック" panose="020B0600070205080204" pitchFamily="50" charset="-128"/>
              <a:ea typeface="ＭＳ Ｐゴシック" panose="020B0600070205080204" pitchFamily="50" charset="-128"/>
            </a:rPr>
            <a:t>％となり、類似団体平均を</a:t>
          </a:r>
          <a:r>
            <a:rPr kumimoji="1" lang="en-US" altLang="ja-JP" sz="950">
              <a:solidFill>
                <a:schemeClr val="tx1"/>
              </a:solidFill>
              <a:latin typeface="ＭＳ Ｐゴシック" panose="020B0600070205080204" pitchFamily="50" charset="-128"/>
              <a:ea typeface="ＭＳ Ｐゴシック" panose="020B0600070205080204" pitchFamily="50" charset="-128"/>
            </a:rPr>
            <a:t>6.3</a:t>
          </a:r>
          <a:r>
            <a:rPr kumimoji="1" lang="ja-JP" altLang="en-US" sz="95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950">
              <a:solidFill>
                <a:srgbClr val="FF0000"/>
              </a:solidFill>
              <a:latin typeface="ＭＳ Ｐゴシック" panose="020B0600070205080204" pitchFamily="50" charset="-128"/>
              <a:ea typeface="ＭＳ Ｐゴシック" panose="020B0600070205080204" pitchFamily="50" charset="-128"/>
            </a:rPr>
            <a:t>　</a:t>
          </a:r>
          <a:r>
            <a:rPr kumimoji="1" lang="ja-JP" altLang="en-US" sz="950">
              <a:solidFill>
                <a:schemeClr val="tx1"/>
              </a:solidFill>
              <a:latin typeface="ＭＳ Ｐゴシック" panose="020B0600070205080204" pitchFamily="50" charset="-128"/>
              <a:ea typeface="ＭＳ Ｐゴシック" panose="020B0600070205080204" pitchFamily="50" charset="-128"/>
            </a:rPr>
            <a:t>分子にあたる経常経費充当一般財源は、人件費が人事院勧告や最低賃金上昇などの影響で</a:t>
          </a:r>
          <a:r>
            <a:rPr kumimoji="1" lang="en-US" altLang="ja-JP" sz="950">
              <a:solidFill>
                <a:schemeClr val="tx1"/>
              </a:solidFill>
              <a:latin typeface="ＭＳ Ｐゴシック" panose="020B0600070205080204" pitchFamily="50" charset="-128"/>
              <a:ea typeface="ＭＳ Ｐゴシック" panose="020B0600070205080204" pitchFamily="50" charset="-128"/>
            </a:rPr>
            <a:t>72</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百万円増加、医療費の伸びや保育施設運営費負担金の増などで扶助費が</a:t>
          </a:r>
          <a:r>
            <a:rPr kumimoji="1" lang="en-US" altLang="ja-JP" sz="950">
              <a:solidFill>
                <a:schemeClr val="tx1"/>
              </a:solidFill>
              <a:latin typeface="ＭＳ Ｐゴシック" panose="020B0600070205080204" pitchFamily="50" charset="-128"/>
              <a:ea typeface="ＭＳ Ｐゴシック" panose="020B0600070205080204" pitchFamily="50" charset="-128"/>
            </a:rPr>
            <a:t>332</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百万円増加、一部事務組合への負担金をはじめとした補助費</a:t>
          </a:r>
          <a:r>
            <a:rPr kumimoji="1" lang="en-US" altLang="ja-JP" sz="950">
              <a:solidFill>
                <a:schemeClr val="tx1"/>
              </a:solidFill>
              <a:latin typeface="ＭＳ Ｐゴシック" panose="020B0600070205080204" pitchFamily="50" charset="-128"/>
              <a:ea typeface="ＭＳ Ｐゴシック" panose="020B0600070205080204" pitchFamily="50" charset="-128"/>
            </a:rPr>
            <a:t>33</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百万円の増加などにより、総額で</a:t>
          </a:r>
          <a:r>
            <a:rPr kumimoji="1" lang="en-US" altLang="ja-JP" sz="950">
              <a:solidFill>
                <a:schemeClr val="tx1"/>
              </a:solidFill>
              <a:latin typeface="ＭＳ Ｐゴシック" panose="020B0600070205080204" pitchFamily="50" charset="-128"/>
              <a:ea typeface="ＭＳ Ｐゴシック" panose="020B0600070205080204" pitchFamily="50" charset="-128"/>
            </a:rPr>
            <a:t>644</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百万円増加した。</a:t>
          </a:r>
        </a:p>
        <a:p>
          <a:r>
            <a:rPr kumimoji="1" lang="ja-JP" altLang="en-US" sz="950">
              <a:solidFill>
                <a:srgbClr val="FF0000"/>
              </a:solidFill>
              <a:latin typeface="ＭＳ Ｐゴシック" panose="020B0600070205080204" pitchFamily="50" charset="-128"/>
              <a:ea typeface="ＭＳ Ｐゴシック" panose="020B0600070205080204" pitchFamily="50" charset="-128"/>
            </a:rPr>
            <a:t>　</a:t>
          </a:r>
          <a:r>
            <a:rPr kumimoji="1" lang="ja-JP" altLang="en-US" sz="950">
              <a:solidFill>
                <a:schemeClr val="tx1"/>
              </a:solidFill>
              <a:latin typeface="ＭＳ Ｐゴシック" panose="020B0600070205080204" pitchFamily="50" charset="-128"/>
              <a:ea typeface="ＭＳ Ｐゴシック" panose="020B0600070205080204" pitchFamily="50" charset="-128"/>
            </a:rPr>
            <a:t>今後、歳出の見直しに取り組み、経常的な経費の圧縮を図るが、物価高騰の影響による物件費の増やそれに伴う最低賃金の上昇を含めた人件費の増、社会保障費の伸び、公債費の高止まりなどを考慮すると、比率は毎年</a:t>
          </a:r>
          <a:r>
            <a:rPr kumimoji="1" lang="en-US" altLang="ja-JP" sz="950">
              <a:solidFill>
                <a:schemeClr val="tx1"/>
              </a:solidFill>
              <a:latin typeface="ＭＳ Ｐゴシック" panose="020B0600070205080204" pitchFamily="50" charset="-128"/>
              <a:ea typeface="ＭＳ Ｐゴシック" panose="020B0600070205080204" pitchFamily="50" charset="-128"/>
            </a:rPr>
            <a:t>100%</a:t>
          </a:r>
          <a:r>
            <a:rPr kumimoji="1" lang="ja-JP" altLang="en-US" sz="950">
              <a:solidFill>
                <a:schemeClr val="tx1"/>
              </a:solidFill>
              <a:latin typeface="ＭＳ Ｐゴシック" panose="020B0600070205080204" pitchFamily="50" charset="-128"/>
              <a:ea typeface="ＭＳ Ｐゴシック" panose="020B0600070205080204" pitchFamily="50" charset="-128"/>
            </a:rPr>
            <a:t>前後で推移すると見込まれる。令和</a:t>
          </a:r>
          <a:r>
            <a:rPr kumimoji="1" lang="en-US" altLang="ja-JP" sz="950">
              <a:solidFill>
                <a:schemeClr val="tx1"/>
              </a:solidFill>
              <a:latin typeface="ＭＳ Ｐゴシック" panose="020B0600070205080204" pitchFamily="50" charset="-128"/>
              <a:ea typeface="ＭＳ Ｐゴシック" panose="020B0600070205080204" pitchFamily="50" charset="-128"/>
            </a:rPr>
            <a:t>6</a:t>
          </a:r>
          <a:r>
            <a:rPr kumimoji="1" lang="ja-JP" altLang="en-US" sz="950">
              <a:solidFill>
                <a:schemeClr val="tx1"/>
              </a:solidFill>
              <a:latin typeface="ＭＳ Ｐゴシック" panose="020B0600070205080204" pitchFamily="50" charset="-128"/>
              <a:ea typeface="ＭＳ Ｐゴシック" panose="020B0600070205080204" pitchFamily="50" charset="-128"/>
            </a:rPr>
            <a:t>年度から就学前施設の給食無償化を行っており、計上特定財源はさらに減少することから、経常的な一般財源または経常的な経費に充当するための特定財源を確保していくことが必要と考えている。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64</xdr:row>
      <xdr:rowOff>77978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0814304"/>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63</xdr:row>
      <xdr:rowOff>12954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58748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62</xdr:row>
      <xdr:rowOff>131318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5874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99822</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76121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　人口</a:t>
          </a:r>
          <a:r>
            <a:rPr kumimoji="1" lang="en-US" altLang="ja-JP" sz="900">
              <a:solidFill>
                <a:schemeClr val="tx1"/>
              </a:solidFill>
              <a:latin typeface="ＭＳ Ｐゴシック" panose="020B0600070205080204" pitchFamily="50" charset="-128"/>
              <a:ea typeface="ＭＳ Ｐゴシック" panose="020B0600070205080204" pitchFamily="50" charset="-128"/>
            </a:rPr>
            <a:t>1</a:t>
          </a:r>
          <a:r>
            <a:rPr kumimoji="1" lang="ja-JP" altLang="en-US" sz="900">
              <a:solidFill>
                <a:schemeClr val="tx1"/>
              </a:solidFill>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2,394</a:t>
          </a:r>
          <a:r>
            <a:rPr kumimoji="1" lang="ja-JP" altLang="en-US" sz="900">
              <a:solidFill>
                <a:schemeClr val="tx1"/>
              </a:solidFill>
              <a:latin typeface="ＭＳ Ｐゴシック" panose="020B0600070205080204" pitchFamily="50" charset="-128"/>
              <a:ea typeface="ＭＳ Ｐゴシック" panose="020B0600070205080204" pitchFamily="50" charset="-128"/>
            </a:rPr>
            <a:t>円増加して</a:t>
          </a:r>
          <a:r>
            <a:rPr kumimoji="1" lang="en-US" altLang="ja-JP" sz="900">
              <a:solidFill>
                <a:schemeClr val="tx1"/>
              </a:solidFill>
              <a:latin typeface="ＭＳ Ｐゴシック" panose="020B0600070205080204" pitchFamily="50" charset="-128"/>
              <a:ea typeface="ＭＳ Ｐゴシック" panose="020B0600070205080204" pitchFamily="50" charset="-128"/>
            </a:rPr>
            <a:t>164,306</a:t>
          </a:r>
          <a:r>
            <a:rPr kumimoji="1" lang="ja-JP" altLang="en-US" sz="900">
              <a:solidFill>
                <a:schemeClr val="tx1"/>
              </a:solidFill>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chemeClr val="tx1"/>
              </a:solidFill>
              <a:latin typeface="ＭＳ Ｐゴシック" panose="020B0600070205080204" pitchFamily="50" charset="-128"/>
              <a:ea typeface="ＭＳ Ｐゴシック" panose="020B0600070205080204" pitchFamily="50" charset="-128"/>
            </a:rPr>
            <a:t>人件費は、正職員・再任用職員基本給</a:t>
          </a:r>
          <a:r>
            <a:rPr kumimoji="1" lang="en-US" altLang="ja-JP" sz="900">
              <a:solidFill>
                <a:schemeClr val="tx1"/>
              </a:solidFill>
              <a:latin typeface="ＭＳ Ｐゴシック" panose="020B0600070205080204" pitchFamily="50" charset="-128"/>
              <a:ea typeface="ＭＳ Ｐゴシック" panose="020B0600070205080204" pitchFamily="50" charset="-128"/>
            </a:rPr>
            <a:t>33</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百万円の増加、会計年度任用職員報酬・手当</a:t>
          </a:r>
          <a:r>
            <a:rPr kumimoji="1" lang="en-US" altLang="ja-JP" sz="900">
              <a:solidFill>
                <a:schemeClr val="tx1"/>
              </a:solidFill>
              <a:latin typeface="ＭＳ Ｐゴシック" panose="020B0600070205080204" pitchFamily="50" charset="-128"/>
              <a:ea typeface="ＭＳ Ｐゴシック" panose="020B0600070205080204" pitchFamily="50" charset="-128"/>
            </a:rPr>
            <a:t>26</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百万円の増加などにより総額で</a:t>
          </a:r>
          <a:r>
            <a:rPr kumimoji="1" lang="en-US" altLang="ja-JP" sz="900">
              <a:solidFill>
                <a:schemeClr val="tx1"/>
              </a:solidFill>
              <a:latin typeface="ＭＳ Ｐゴシック" panose="020B0600070205080204" pitchFamily="50" charset="-128"/>
              <a:ea typeface="ＭＳ Ｐゴシック" panose="020B0600070205080204" pitchFamily="50" charset="-128"/>
            </a:rPr>
            <a:t>72</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百万円増加した。</a:t>
          </a:r>
        </a:p>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chemeClr val="tx1"/>
              </a:solidFill>
              <a:latin typeface="ＭＳ Ｐゴシック" panose="020B0600070205080204" pitchFamily="50" charset="-128"/>
              <a:ea typeface="ＭＳ Ｐゴシック" panose="020B0600070205080204" pitchFamily="50" charset="-128"/>
            </a:rPr>
            <a:t>物件費は、公共施設等の解体費</a:t>
          </a:r>
          <a:r>
            <a:rPr kumimoji="1" lang="en-US" altLang="ja-JP" sz="900">
              <a:solidFill>
                <a:schemeClr val="tx1"/>
              </a:solidFill>
              <a:latin typeface="ＭＳ Ｐゴシック" panose="020B0600070205080204" pitchFamily="50" charset="-128"/>
              <a:ea typeface="ＭＳ Ｐゴシック" panose="020B0600070205080204" pitchFamily="50" charset="-128"/>
            </a:rPr>
            <a:t>87</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百万円の増加、ごみ処理関係委託料</a:t>
          </a:r>
          <a:r>
            <a:rPr kumimoji="1" lang="en-US" altLang="ja-JP" sz="900">
              <a:solidFill>
                <a:schemeClr val="tx1"/>
              </a:solidFill>
              <a:latin typeface="ＭＳ Ｐゴシック" panose="020B0600070205080204" pitchFamily="50" charset="-128"/>
              <a:ea typeface="ＭＳ Ｐゴシック" panose="020B0600070205080204" pitchFamily="50" charset="-128"/>
            </a:rPr>
            <a:t>22</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百万円の増加、コロナワクチン接種費関連</a:t>
          </a:r>
          <a:r>
            <a:rPr kumimoji="1" lang="en-US" altLang="ja-JP" sz="900">
              <a:solidFill>
                <a:schemeClr val="tx1"/>
              </a:solidFill>
              <a:latin typeface="ＭＳ Ｐゴシック" panose="020B0600070205080204" pitchFamily="50" charset="-128"/>
              <a:ea typeface="ＭＳ Ｐゴシック" panose="020B0600070205080204" pitchFamily="50" charset="-128"/>
            </a:rPr>
            <a:t>67</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百万円の減少、感染対策や</a:t>
          </a:r>
          <a:r>
            <a:rPr kumimoji="1" lang="en-US" altLang="ja-JP" sz="900">
              <a:solidFill>
                <a:schemeClr val="tx1"/>
              </a:solidFill>
              <a:latin typeface="ＭＳ Ｐゴシック" panose="020B0600070205080204" pitchFamily="50" charset="-128"/>
              <a:ea typeface="ＭＳ Ｐゴシック" panose="020B0600070205080204" pitchFamily="50" charset="-128"/>
            </a:rPr>
            <a:t>DX</a:t>
          </a:r>
          <a:r>
            <a:rPr kumimoji="1" lang="ja-JP" altLang="en-US" sz="900">
              <a:solidFill>
                <a:schemeClr val="tx1"/>
              </a:solidFill>
              <a:latin typeface="ＭＳ Ｐゴシック" panose="020B0600070205080204" pitchFamily="50" charset="-128"/>
              <a:ea typeface="ＭＳ Ｐゴシック" panose="020B0600070205080204" pitchFamily="50" charset="-128"/>
            </a:rPr>
            <a:t>関連の備品購入</a:t>
          </a:r>
          <a:r>
            <a:rPr kumimoji="1" lang="en-US" altLang="ja-JP" sz="900">
              <a:solidFill>
                <a:schemeClr val="tx1"/>
              </a:solidFill>
              <a:latin typeface="ＭＳ Ｐゴシック" panose="020B0600070205080204" pitchFamily="50" charset="-128"/>
              <a:ea typeface="ＭＳ Ｐゴシック" panose="020B0600070205080204" pitchFamily="50" charset="-128"/>
            </a:rPr>
            <a:t>47</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百万円の減少などにより、全体で</a:t>
          </a:r>
          <a:r>
            <a:rPr kumimoji="1" lang="en-US" altLang="ja-JP" sz="900">
              <a:solidFill>
                <a:schemeClr val="tx1"/>
              </a:solidFill>
              <a:latin typeface="ＭＳ Ｐゴシック" panose="020B0600070205080204" pitchFamily="50" charset="-128"/>
              <a:ea typeface="ＭＳ Ｐゴシック" panose="020B0600070205080204" pitchFamily="50" charset="-128"/>
            </a:rPr>
            <a:t>24</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百万円減少した。</a:t>
          </a:r>
        </a:p>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chemeClr val="tx1"/>
              </a:solidFill>
              <a:latin typeface="ＭＳ Ｐゴシック" panose="020B0600070205080204" pitchFamily="50" charset="-128"/>
              <a:ea typeface="ＭＳ Ｐゴシック" panose="020B0600070205080204" pitchFamily="50" charset="-128"/>
            </a:rPr>
            <a:t>維持補修費は、降雪量の減少に伴う除排雪委託料</a:t>
          </a:r>
          <a:r>
            <a:rPr kumimoji="1" lang="en-US" altLang="ja-JP" sz="900">
              <a:solidFill>
                <a:schemeClr val="tx1"/>
              </a:solidFill>
              <a:latin typeface="ＭＳ Ｐゴシック" panose="020B0600070205080204" pitchFamily="50" charset="-128"/>
              <a:ea typeface="ＭＳ Ｐゴシック" panose="020B0600070205080204" pitchFamily="50" charset="-128"/>
            </a:rPr>
            <a:t>17</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百万円の減少などにより、総額で</a:t>
          </a:r>
          <a:r>
            <a:rPr kumimoji="1" lang="en-US" altLang="ja-JP" sz="900">
              <a:solidFill>
                <a:schemeClr val="tx1"/>
              </a:solidFill>
              <a:latin typeface="ＭＳ Ｐゴシック" panose="020B0600070205080204" pitchFamily="50" charset="-128"/>
              <a:ea typeface="ＭＳ Ｐゴシック" panose="020B0600070205080204" pitchFamily="50" charset="-128"/>
            </a:rPr>
            <a:t>8</a:t>
          </a:r>
          <a:r>
            <a:rPr kumimoji="1" lang="ja-JP" altLang="en-US" sz="900">
              <a:solidFill>
                <a:schemeClr val="tx1"/>
              </a:solidFill>
              <a:latin typeface="ＭＳ Ｐゴシック" panose="020B0600070205080204" pitchFamily="50" charset="-128"/>
              <a:ea typeface="ＭＳ Ｐゴシック" panose="020B0600070205080204" pitchFamily="50" charset="-128"/>
            </a:rPr>
            <a:t>百万円減少した。</a:t>
          </a:r>
        </a:p>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chemeClr val="tx1"/>
              </a:solidFill>
              <a:latin typeface="ＭＳ Ｐゴシック" panose="020B0600070205080204" pitchFamily="50" charset="-128"/>
              <a:ea typeface="ＭＳ Ｐゴシック" panose="020B0600070205080204" pitchFamily="50" charset="-128"/>
            </a:rPr>
            <a:t>賃上げや人事院勧告の影響で人件費の増加が見込まれるほか、物価高騰やＤＸ推進による物件費の増加、インフラや公共施設の老朽化による経常的な維持補修費の増加により、経常経費の増加が見込まれる。</a:t>
          </a:r>
        </a:p>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chemeClr val="tx1"/>
              </a:solidFill>
              <a:latin typeface="ＭＳ Ｐゴシック" panose="020B0600070205080204" pitchFamily="50" charset="-128"/>
              <a:ea typeface="ＭＳ Ｐゴシック" panose="020B0600070205080204" pitchFamily="50" charset="-128"/>
            </a:rPr>
            <a:t>今後は各種事業の見直しを重点的に行い、物件費等の抑制を図っていく。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69183</xdr:rowOff>
    </xdr:from>
    <xdr:to>
      <xdr:col>23</xdr:col>
      <xdr:colOff>133350</xdr:colOff>
      <xdr:row>81</xdr:row>
      <xdr:rowOff>77436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3956633"/>
          <a:ext cx="8382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69183</xdr:rowOff>
    </xdr:from>
    <xdr:to>
      <xdr:col>19</xdr:col>
      <xdr:colOff>133350</xdr:colOff>
      <xdr:row>81</xdr:row>
      <xdr:rowOff>70777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3956633"/>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69532</xdr:rowOff>
    </xdr:from>
    <xdr:to>
      <xdr:col>15</xdr:col>
      <xdr:colOff>82550</xdr:colOff>
      <xdr:row>81</xdr:row>
      <xdr:rowOff>70777</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3956982"/>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14230</xdr:rowOff>
    </xdr:from>
    <xdr:to>
      <xdr:col>11</xdr:col>
      <xdr:colOff>31750</xdr:colOff>
      <xdr:row>81</xdr:row>
      <xdr:rowOff>69532</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3901680"/>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26636</xdr:rowOff>
    </xdr:from>
    <xdr:to>
      <xdr:col>23</xdr:col>
      <xdr:colOff>184150</xdr:colOff>
      <xdr:row>81</xdr:row>
      <xdr:rowOff>128236</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39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43163</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375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18383</xdr:rowOff>
    </xdr:from>
    <xdr:to>
      <xdr:col>19</xdr:col>
      <xdr:colOff>184150</xdr:colOff>
      <xdr:row>81</xdr:row>
      <xdr:rowOff>119983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39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130160</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67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19977</xdr:rowOff>
    </xdr:from>
    <xdr:to>
      <xdr:col>15</xdr:col>
      <xdr:colOff>133350</xdr:colOff>
      <xdr:row>81</xdr:row>
      <xdr:rowOff>121577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39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131754</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6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18732</xdr:rowOff>
    </xdr:from>
    <xdr:to>
      <xdr:col>11</xdr:col>
      <xdr:colOff>82550</xdr:colOff>
      <xdr:row>81</xdr:row>
      <xdr:rowOff>120332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39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130509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67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134880</xdr:rowOff>
    </xdr:from>
    <xdr:to>
      <xdr:col>7</xdr:col>
      <xdr:colOff>31750</xdr:colOff>
      <xdr:row>81</xdr:row>
      <xdr:rowOff>65030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75207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年度は、前年度から</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減少し</a:t>
          </a:r>
          <a:r>
            <a:rPr kumimoji="1" lang="en-US" altLang="ja-JP" sz="1000">
              <a:latin typeface="ＭＳ Ｐゴシック" panose="020B0600070205080204" pitchFamily="50" charset="-128"/>
              <a:ea typeface="ＭＳ Ｐゴシック" panose="020B0600070205080204" pitchFamily="50" charset="-128"/>
            </a:rPr>
            <a:t>93.4</a:t>
          </a:r>
          <a:r>
            <a:rPr kumimoji="1" lang="ja-JP" altLang="en-US" sz="1000">
              <a:latin typeface="ＭＳ Ｐゴシック" panose="020B0600070205080204" pitchFamily="50" charset="-128"/>
              <a:ea typeface="ＭＳ Ｐゴシック" panose="020B0600070205080204" pitchFamily="50" charset="-128"/>
            </a:rPr>
            <a:t>となり、依然として類似団体平均を下回っている。秋田県の給与状況を参考とし、併せて、職務経験者の昇任ルールの作成や初任給の改定を行うとともに、人事評価制度の適切な反映や、昇格、昇任を総合的に判断し給与決定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95250</xdr:rowOff>
    </xdr:from>
    <xdr:to>
      <xdr:col>81</xdr:col>
      <xdr:colOff>44450</xdr:colOff>
      <xdr:row>79</xdr:row>
      <xdr:rowOff>129721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36398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129721</xdr:rowOff>
    </xdr:from>
    <xdr:to>
      <xdr:col>77</xdr:col>
      <xdr:colOff>44450</xdr:colOff>
      <xdr:row>80</xdr:row>
      <xdr:rowOff>96157</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36742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61686</xdr:rowOff>
    </xdr:from>
    <xdr:to>
      <xdr:col>72</xdr:col>
      <xdr:colOff>203200</xdr:colOff>
      <xdr:row>80</xdr:row>
      <xdr:rowOff>96157</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377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95250</xdr:rowOff>
    </xdr:from>
    <xdr:to>
      <xdr:col>68</xdr:col>
      <xdr:colOff>152400</xdr:colOff>
      <xdr:row>80</xdr:row>
      <xdr:rowOff>61686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36398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44450</xdr:rowOff>
    </xdr:from>
    <xdr:to>
      <xdr:col>81</xdr:col>
      <xdr:colOff>95250</xdr:colOff>
      <xdr:row>79</xdr:row>
      <xdr:rowOff>146050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78</xdr:row>
      <xdr:rowOff>137177</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78921</xdr:rowOff>
    </xdr:from>
    <xdr:to>
      <xdr:col>77</xdr:col>
      <xdr:colOff>95250</xdr:colOff>
      <xdr:row>80</xdr:row>
      <xdr:rowOff>9071</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19248</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339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10886</xdr:rowOff>
    </xdr:from>
    <xdr:to>
      <xdr:col>68</xdr:col>
      <xdr:colOff>203200</xdr:colOff>
      <xdr:row>80</xdr:row>
      <xdr:rowOff>112486</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122663</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44450</xdr:rowOff>
    </xdr:from>
    <xdr:to>
      <xdr:col>64</xdr:col>
      <xdr:colOff>152400</xdr:colOff>
      <xdr:row>79</xdr:row>
      <xdr:rowOff>146050</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77</xdr:row>
      <xdr:rowOff>156227</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年度職員数は、前年度より</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人増加して</a:t>
          </a:r>
          <a:r>
            <a:rPr kumimoji="1" lang="en-US" altLang="ja-JP" sz="1000">
              <a:latin typeface="ＭＳ Ｐゴシック" panose="020B0600070205080204" pitchFamily="50" charset="-128"/>
              <a:ea typeface="ＭＳ Ｐゴシック" panose="020B0600070205080204" pitchFamily="50" charset="-128"/>
            </a:rPr>
            <a:t>264</a:t>
          </a:r>
          <a:r>
            <a:rPr kumimoji="1" lang="ja-JP" altLang="en-US" sz="1000">
              <a:latin typeface="ＭＳ Ｐゴシック" panose="020B0600070205080204" pitchFamily="50" charset="-128"/>
              <a:ea typeface="ＭＳ Ｐゴシック" panose="020B0600070205080204" pitchFamily="50" charset="-128"/>
            </a:rPr>
            <a:t>人となり、人口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人当たりの職員数は前年度より</a:t>
          </a:r>
          <a:r>
            <a:rPr kumimoji="1" lang="en-US" altLang="ja-JP" sz="1000">
              <a:latin typeface="ＭＳ Ｐゴシック" panose="020B0600070205080204" pitchFamily="50" charset="-128"/>
              <a:ea typeface="ＭＳ Ｐゴシック" panose="020B0600070205080204" pitchFamily="50" charset="-128"/>
            </a:rPr>
            <a:t>0.15</a:t>
          </a:r>
          <a:r>
            <a:rPr kumimoji="1" lang="ja-JP" altLang="en-US" sz="1000">
              <a:latin typeface="ＭＳ Ｐゴシック" panose="020B0600070205080204" pitchFamily="50" charset="-128"/>
              <a:ea typeface="ＭＳ Ｐゴシック" panose="020B0600070205080204" pitchFamily="50" charset="-128"/>
            </a:rPr>
            <a:t>人増となっているが、類似団体平均との比較では、</a:t>
          </a:r>
          <a:r>
            <a:rPr kumimoji="1" lang="en-US" altLang="ja-JP" sz="1000">
              <a:latin typeface="ＭＳ Ｐゴシック" panose="020B0600070205080204" pitchFamily="50" charset="-128"/>
              <a:ea typeface="ＭＳ Ｐゴシック" panose="020B0600070205080204" pitchFamily="50" charset="-128"/>
            </a:rPr>
            <a:t>0.82</a:t>
          </a:r>
          <a:r>
            <a:rPr kumimoji="1" lang="ja-JP" altLang="en-US" sz="1000">
              <a:latin typeface="ＭＳ Ｐゴシック" panose="020B0600070205080204" pitchFamily="50" charset="-128"/>
              <a:ea typeface="ＭＳ Ｐゴシック" panose="020B0600070205080204" pitchFamily="50" charset="-128"/>
            </a:rPr>
            <a:t>人少ない状況となっている。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今後は、定年延長に伴う職員の増加が見込まれるが、職員を適切に配置し行政サービスの低下を招かないように取り組んでいく。併せて、新規採用職員も計画的に採用していく。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39476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32044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24253</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3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27411</xdr:rowOff>
    </xdr:from>
    <xdr:to>
      <xdr:col>77</xdr:col>
      <xdr:colOff>44450</xdr:colOff>
      <xdr:row>60</xdr:row>
      <xdr:rowOff>33444</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3144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26205</xdr:rowOff>
    </xdr:from>
    <xdr:to>
      <xdr:col>72</xdr:col>
      <xdr:colOff>203200</xdr:colOff>
      <xdr:row>60</xdr:row>
      <xdr:rowOff>27411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31320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20976</xdr:rowOff>
    </xdr:from>
    <xdr:to>
      <xdr:col>68</xdr:col>
      <xdr:colOff>152400</xdr:colOff>
      <xdr:row>60</xdr:row>
      <xdr:rowOff>26205</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307976"/>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160126</xdr:rowOff>
    </xdr:from>
    <xdr:to>
      <xdr:col>81</xdr:col>
      <xdr:colOff>95250</xdr:colOff>
      <xdr:row>60</xdr:row>
      <xdr:rowOff>90276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81403</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1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148061</xdr:rowOff>
    </xdr:from>
    <xdr:to>
      <xdr:col>73</xdr:col>
      <xdr:colOff>44450</xdr:colOff>
      <xdr:row>60</xdr:row>
      <xdr:rowOff>78211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88388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146855</xdr:rowOff>
    </xdr:from>
    <xdr:to>
      <xdr:col>68</xdr:col>
      <xdr:colOff>203200</xdr:colOff>
      <xdr:row>60</xdr:row>
      <xdr:rowOff>77005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87182</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03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141626</xdr:rowOff>
    </xdr:from>
    <xdr:to>
      <xdr:col>64</xdr:col>
      <xdr:colOff>152400</xdr:colOff>
      <xdr:row>60</xdr:row>
      <xdr:rowOff>71776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2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81953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02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実質公債費比率は、前年度から</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ポイント減少して</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分母では、給与所得の増による個人市民税増収及び純固定資産税等増収に伴う標準税収入額が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177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百万円の増、普通交付税が標準税収入額の増及び公債費分の減で</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101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百万円の減、臨時財政対策債発行可能額が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百万円の減となったことに伴い</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、標準財政規模が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百万円増加したことで</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73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百万円増加した。</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分子では、一般会計の元利償還金が定時償還減少による</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百万の</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減少</a:t>
          </a:r>
          <a:r>
            <a:rPr kumimoji="1" lang="ja-JP" altLang="en-US" sz="1000">
              <a:solidFill>
                <a:schemeClr val="tx1"/>
              </a:solidFill>
              <a:latin typeface="ＭＳ Ｐゴシック" panose="020B0600070205080204" pitchFamily="50" charset="-128"/>
              <a:ea typeface="ＭＳ Ｐゴシック" panose="020B0600070205080204" pitchFamily="50" charset="-128"/>
            </a:rPr>
            <a:t>、特定財源及び元利償還金等に係る基準財政需要額算入額が</a:t>
          </a:r>
          <a:r>
            <a:rPr kumimoji="1" lang="en-US" altLang="ja-JP" sz="1000">
              <a:solidFill>
                <a:schemeClr val="tx1"/>
              </a:solidFill>
              <a:latin typeface="ＭＳ Ｐゴシック" panose="020B0600070205080204" pitchFamily="50" charset="-128"/>
              <a:ea typeface="ＭＳ Ｐゴシック" panose="020B0600070205080204" pitchFamily="50" charset="-128"/>
            </a:rPr>
            <a:t>59</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百万円の減となったことで、前年度から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11</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百万増加した。　</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大規模な整備事業が令和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年度で終了したことや定時償還の減により、実質公債費率は逓減し、財政シミュレーションでは</a:t>
          </a:r>
          <a:r>
            <a:rPr kumimoji="1" lang="en-US" altLang="ja-JP" sz="1000">
              <a:solidFill>
                <a:schemeClr val="tx1"/>
              </a:solidFill>
              <a:latin typeface="ＭＳ Ｐゴシック" panose="020B0600070205080204" pitchFamily="50" charset="-128"/>
              <a:ea typeface="ＭＳ Ｐゴシック" panose="020B0600070205080204" pitchFamily="50" charset="-128"/>
            </a:rPr>
            <a:t>7</a:t>
          </a:r>
          <a:r>
            <a:rPr kumimoji="1" lang="ja-JP" altLang="en-US" sz="1000">
              <a:solidFill>
                <a:schemeClr val="tx1"/>
              </a:solidFill>
              <a:latin typeface="ＭＳ Ｐゴシック" panose="020B0600070205080204" pitchFamily="50" charset="-128"/>
              <a:ea typeface="ＭＳ Ｐゴシック" panose="020B0600070205080204" pitchFamily="50" charset="-128"/>
            </a:rPr>
            <a:t>％以内で推移すると考えている。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今後は、財政状況を鑑みての適正な事業実施に努め、財政の健全化に努めていく。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46567</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46567</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4401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58057</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将来負担比率は、前年度から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4.1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ポイント減少して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32.3</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％となり、類似団体平均を</a:t>
          </a:r>
          <a:r>
            <a:rPr kumimoji="1" lang="en-US" altLang="ja-JP" sz="1000">
              <a:solidFill>
                <a:schemeClr val="tx1"/>
              </a:solidFill>
              <a:latin typeface="ＭＳ Ｐゴシック" panose="020B0600070205080204" pitchFamily="50" charset="-128"/>
              <a:ea typeface="ＭＳ Ｐゴシック" panose="020B0600070205080204" pitchFamily="50" charset="-128"/>
            </a:rPr>
            <a:t>19.3</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分母では、給与所得の増による個人市民税増収及び純固定資産税等増収に伴う標準税収入額が</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177</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百万円の増、普通交付税が標準税収入額の増及び公債費分の減で</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百万円の減、臨時財政対策債発行可能額が</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百万円の減となったことに伴い</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標準財政規模が</a:t>
          </a:r>
          <a:r>
            <a:rPr kumimoji="1" lang="en-US" altLang="ja-JP" sz="1000">
              <a:solidFill>
                <a:schemeClr val="tx1"/>
              </a:solidFill>
              <a:latin typeface="ＭＳ Ｐゴシック" panose="020B0600070205080204" pitchFamily="50" charset="-128"/>
              <a:ea typeface="ＭＳ Ｐゴシック" panose="020B0600070205080204" pitchFamily="50" charset="-128"/>
            </a:rPr>
            <a:t>15</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百万円増加したことで</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73</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百万円増加した。</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分子では、地方債現在高の減少などにより、将来負担額が</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1,452</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百万円減少したものの、充当可能財源等が</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1,143</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百万円減少したため</a:t>
          </a:r>
          <a:r>
            <a:rPr kumimoji="1" lang="ja-JP" altLang="en-US" sz="1000">
              <a:solidFill>
                <a:schemeClr val="tx1"/>
              </a:solidFill>
              <a:latin typeface="ＭＳ Ｐゴシック" panose="020B0600070205080204" pitchFamily="50" charset="-128"/>
              <a:ea typeface="ＭＳ Ｐゴシック" panose="020B0600070205080204" pitchFamily="50" charset="-128"/>
            </a:rPr>
            <a:t>、全体で</a:t>
          </a:r>
          <a:r>
            <a:rPr kumimoji="1" lang="en-US" altLang="ja-JP" sz="1000">
              <a:solidFill>
                <a:schemeClr val="tx1"/>
              </a:solidFill>
              <a:latin typeface="ＭＳ Ｐゴシック" panose="020B0600070205080204" pitchFamily="50" charset="-128"/>
              <a:ea typeface="ＭＳ Ｐゴシック" panose="020B0600070205080204" pitchFamily="50" charset="-128"/>
            </a:rPr>
            <a:t>309</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百万円減少した。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大型の公共施設等整備事業は令和</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年度以降予定していないため、地方債現在高は逓減し、将来負担比率も減少していくことが見込まれる。</a:t>
          </a:r>
        </a:p>
        <a:p>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今後は、財政状況を鑑みての適正な事業実施に努め、財政の健全化に努めていく。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112607</xdr:rowOff>
    </xdr:from>
    <xdr:to>
      <xdr:col>81</xdr:col>
      <xdr:colOff>44450</xdr:colOff>
      <xdr:row>15</xdr:row>
      <xdr:rowOff>159718</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6179800" y="2684357"/>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159718</xdr:rowOff>
    </xdr:from>
    <xdr:to>
      <xdr:col>77</xdr:col>
      <xdr:colOff>44450</xdr:colOff>
      <xdr:row>16</xdr:row>
      <xdr:rowOff>104321</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5290800" y="2731468"/>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104321</xdr:rowOff>
    </xdr:from>
    <xdr:to>
      <xdr:col>72</xdr:col>
      <xdr:colOff>203200</xdr:colOff>
      <xdr:row>17</xdr:row>
      <xdr:rowOff>156936</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flipV="1">
          <a:off x="14401800" y="284752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87993</xdr:rowOff>
    </xdr:from>
    <xdr:to>
      <xdr:col>68</xdr:col>
      <xdr:colOff>152400</xdr:colOff>
      <xdr:row>17</xdr:row>
      <xdr:rowOff>156936</xdr:rowOff>
    </xdr:to>
    <xdr:cxnSp macro="">
      <xdr:nvCxnSpPr>
        <xdr:cNvPr id="459" name="直線コネクタ 458">
          <a:extLst>
            <a:ext uri="{FF2B5EF4-FFF2-40B4-BE49-F238E27FC236}">
              <a16:creationId xmlns:a16="http://schemas.microsoft.com/office/drawing/2014/main" xmlns="" id="{00000000-0008-0000-0300-0000CB010000}"/>
            </a:ext>
          </a:extLst>
        </xdr:cNvPr>
        <xdr:cNvCxnSpPr/>
      </xdr:nvCxnSpPr>
      <xdr:spPr>
        <a:xfrm>
          <a:off x="13512800" y="300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xmlns=""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33884</xdr:rowOff>
    </xdr:from>
    <xdr:ext cx="762000" cy="259045"/>
    <xdr:sp macro="" textlink="">
      <xdr:nvSpPr>
        <xdr:cNvPr id="470" name="将来負担の状況該当値テキスト">
          <a:extLst>
            <a:ext uri="{FF2B5EF4-FFF2-40B4-BE49-F238E27FC236}">
              <a16:creationId xmlns:a16="http://schemas.microsoft.com/office/drawing/2014/main" xmlns="" id="{00000000-0008-0000-0300-0000D6010000}"/>
            </a:ext>
          </a:extLst>
        </xdr:cNvPr>
        <xdr:cNvSpPr txBox="1"/>
      </xdr:nvSpPr>
      <xdr:spPr>
        <a:xfrm>
          <a:off x="17106900" y="260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108918</xdr:rowOff>
    </xdr:from>
    <xdr:to>
      <xdr:col>77</xdr:col>
      <xdr:colOff>95250</xdr:colOff>
      <xdr:row>16</xdr:row>
      <xdr:rowOff>39068</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6129000" y="26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23845</xdr:rowOff>
    </xdr:from>
    <xdr:ext cx="7366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5798800" y="276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53521</xdr:rowOff>
    </xdr:from>
    <xdr:to>
      <xdr:col>73</xdr:col>
      <xdr:colOff>44450</xdr:colOff>
      <xdr:row>16</xdr:row>
      <xdr:rowOff>155121</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5240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139898</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909800" y="28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106136</xdr:rowOff>
    </xdr:from>
    <xdr:to>
      <xdr:col>68</xdr:col>
      <xdr:colOff>203200</xdr:colOff>
      <xdr:row>18</xdr:row>
      <xdr:rowOff>36286</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435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21063</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4020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37193</xdr:rowOff>
    </xdr:from>
    <xdr:to>
      <xdr:col>64</xdr:col>
      <xdr:colOff>152400</xdr:colOff>
      <xdr:row>17</xdr:row>
      <xdr:rowOff>138793</xdr:rowOff>
    </xdr:to>
    <xdr:sp macro="" textlink="">
      <xdr:nvSpPr>
        <xdr:cNvPr id="477" name="楕円 476">
          <a:extLst>
            <a:ext uri="{FF2B5EF4-FFF2-40B4-BE49-F238E27FC236}">
              <a16:creationId xmlns:a16="http://schemas.microsoft.com/office/drawing/2014/main" xmlns="" id="{00000000-0008-0000-0300-0000DD010000}"/>
            </a:ext>
          </a:extLst>
        </xdr:cNvPr>
        <xdr:cNvSpPr/>
      </xdr:nvSpPr>
      <xdr:spPr>
        <a:xfrm>
          <a:off x="13462000" y="2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123570</xdr:rowOff>
    </xdr:from>
    <xdr:ext cx="762000" cy="259045"/>
    <xdr:sp macro="" textlink="">
      <xdr:nvSpPr>
        <xdr:cNvPr id="478" name="テキスト ボックス 477">
          <a:extLst>
            <a:ext uri="{FF2B5EF4-FFF2-40B4-BE49-F238E27FC236}">
              <a16:creationId xmlns:a16="http://schemas.microsoft.com/office/drawing/2014/main" xmlns="" id="{00000000-0008-0000-0300-0000DE010000}"/>
            </a:ext>
          </a:extLst>
        </xdr:cNvPr>
        <xdr:cNvSpPr txBox="1"/>
      </xdr:nvSpPr>
      <xdr:spPr>
        <a:xfrm>
          <a:off x="13131800" y="30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秋田県潟上市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31,624
31,494
97.72
17,753,062
16,841,289
859,535
9,970,065
16,372,649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人件費は、前年度から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1.2</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ポイント増加して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24.3</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普通交付税の減や臨時財政対策債の減に伴い分母が減少、会計年度任用職員の報酬及び手当の増による人件費増加に伴い分子は増加したため比率が上昇している。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今後、最低賃金の上昇等の影響を受けて人件費の増が見込まれるが、事業内容及び業務体制の見直しを行い、人件費の抑制を図っていく。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26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271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992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物件費は、前年度から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0.8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ポイント増加して1</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6</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普通交付税の減や臨時財政対策債の減に伴い分母が減少、分子は</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ＤＸ関連の備品購入の減により</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物件費が前年度比</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百万円の減少、減少幅が分母の方が大きいため比率が上昇した。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今後、物価高騰の影響や、DX推進により電気料やシステム使用料などの経常経費が掛かり増しになる見込みであることから、比率は上昇すると考えられる。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事業及び業務体制の見直しを行い、効率的で効果的な行政サービスの維持を図りながら、物件費の抑制に努めていく。</a:t>
          </a:r>
          <a:endParaRPr kumimoji="1" lang="en-US" altLang="ja-JP" sz="10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69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62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142240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40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扶助費は、前年度から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.9％となり、類似団体平均を下回っている。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普通交付税の減や臨時財政対策債の減に伴い分母が減少、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分子については出産子育て応援交付金や福祉医療費、保育施設運営費負担金などが増加したため比率が上昇している。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今後、福祉医療に係る経常的給付費の増加傾向が続くと見込まれるが、継続して実施している市単独の扶助費事業については、事業効果を検証し見直しを行うことで、適切な支出に努めていく。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668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110672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65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121557</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その他の内訳は維持補修費、投資・出資金・貸付金及び繰出金であるが、前年度から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0.8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維持補修費は、経常的な支出が前年度から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繰出金は、主に後期高齢者医療特別会計繰出金が団塊世代の高齢化により増加し、全体で</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46</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維持補修費については、潟上市公共施設等総合管理計画等に基づき施設数の削減による経費抑制に努めるとともに、繰出金については、各特別会計における経常事業の見直しを行うことで支出の抑制に務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83457</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940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788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788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補助費等は、前年度から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ポイント増加して1</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7</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普通交付税の減や臨時財政対策債の減に伴い分母が減少、</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一部事務組合負担金や子育て世帯支援金の増により分子は増加したため比率は増加している。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一部事務組合構成団体のうち他団体の人口減少が著しいことから、負担金の人口割の負担が増加する傾向にあり、比率は今後も増加する見込みである。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今後、効果的な行政サービスの維持を図りながら、単独の補助事業の見直し（縮減・廃止）を行うことで、適切な支出に努めていく。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170434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4546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110998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115570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161290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　公債費は、前年度から0.</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ポイント減少して18.</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普通交付税の減や臨時財政対策債の減に伴い分母が減少、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公債費全体では前年度比</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百万円の減となっている</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令和3年度まで実施していた潟上市市民センターや天王こども園といった大型の公共施設等整備事業による元利償還金等の増加が見込まれるものの、令和4年度以降は大型の公共施設等整備事業を予定していないため、</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地方債現在高は今後減少していく見込みである。今後も、新規借入額の抑制を行い、元利償還金及び地方債残高の抑制に努めていく。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72571</xdr:rowOff>
    </xdr:from>
    <xdr:to>
      <xdr:col>24</xdr:col>
      <xdr:colOff>25400</xdr:colOff>
      <xdr:row>78</xdr:row>
      <xdr:rowOff>94343</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987800" y="13445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94343</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098800" y="1342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127000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342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148771</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1320800" y="13500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21771</xdr:rowOff>
    </xdr:from>
    <xdr:to>
      <xdr:col>24</xdr:col>
      <xdr:colOff>76200</xdr:colOff>
      <xdr:row>78</xdr:row>
      <xdr:rowOff>123371</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165298</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129920</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97971</xdr:rowOff>
    </xdr:from>
    <xdr:to>
      <xdr:col>6</xdr:col>
      <xdr:colOff>171450</xdr:colOff>
      <xdr:row>79</xdr:row>
      <xdr:rowOff>28121</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12898</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公債費以外の経常経費について、前年度から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82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主に物価高騰の影響に伴う物件費の増加や会計年度任用職員の報酬及び手当の増による人件費増加によるものである。今後もこの傾向は続いていくと考えられるため、事業及び業務体制の見直しを行うことで、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79</xdr:row>
      <xdr:rowOff>56135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367513"/>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165863</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170915"/>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101854</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31709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53848</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3004800" y="133035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秋田県潟上市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20945</xdr:rowOff>
    </xdr:from>
    <xdr:to>
      <xdr:col>29</xdr:col>
      <xdr:colOff>127000</xdr:colOff>
      <xdr:row>18</xdr:row>
      <xdr:rowOff>34950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54670"/>
          <a:ext cx="647700" cy="1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5722</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13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34950</xdr:rowOff>
    </xdr:from>
    <xdr:to>
      <xdr:col>26</xdr:col>
      <xdr:colOff>50800</xdr:colOff>
      <xdr:row>18</xdr:row>
      <xdr:rowOff>45035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168675"/>
          <a:ext cx="698500" cy="1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45035</xdr:rowOff>
    </xdr:from>
    <xdr:to>
      <xdr:col>22</xdr:col>
      <xdr:colOff>114300</xdr:colOff>
      <xdr:row>18</xdr:row>
      <xdr:rowOff>53814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178760"/>
          <a:ext cx="698500" cy="8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26130</xdr:rowOff>
    </xdr:from>
    <xdr:to>
      <xdr:col>18</xdr:col>
      <xdr:colOff>177800</xdr:colOff>
      <xdr:row>18</xdr:row>
      <xdr:rowOff>53814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2908300" y="3159855"/>
          <a:ext cx="698500" cy="2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141595</xdr:rowOff>
    </xdr:from>
    <xdr:to>
      <xdr:col>29</xdr:col>
      <xdr:colOff>177800</xdr:colOff>
      <xdr:row>18</xdr:row>
      <xdr:rowOff>71745</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10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158122</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94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155600</xdr:rowOff>
    </xdr:from>
    <xdr:to>
      <xdr:col>26</xdr:col>
      <xdr:colOff>101600</xdr:colOff>
      <xdr:row>18</xdr:row>
      <xdr:rowOff>85750</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95927</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88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165685</xdr:rowOff>
    </xdr:from>
    <xdr:to>
      <xdr:col>22</xdr:col>
      <xdr:colOff>165100</xdr:colOff>
      <xdr:row>18</xdr:row>
      <xdr:rowOff>95835</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2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80613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3014</xdr:rowOff>
    </xdr:from>
    <xdr:to>
      <xdr:col>19</xdr:col>
      <xdr:colOff>38100</xdr:colOff>
      <xdr:row>18</xdr:row>
      <xdr:rowOff>104614</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13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89391</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2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146780</xdr:rowOff>
    </xdr:from>
    <xdr:to>
      <xdr:col>15</xdr:col>
      <xdr:colOff>101600</xdr:colOff>
      <xdr:row>18</xdr:row>
      <xdr:rowOff>76930</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10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87107</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87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101873</xdr:rowOff>
    </xdr:from>
    <xdr:to>
      <xdr:col>29</xdr:col>
      <xdr:colOff>127000</xdr:colOff>
      <xdr:row>37</xdr:row>
      <xdr:rowOff>110713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7226573"/>
          <a:ext cx="647700" cy="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93281</xdr:rowOff>
    </xdr:from>
    <xdr:to>
      <xdr:col>26</xdr:col>
      <xdr:colOff>50800</xdr:colOff>
      <xdr:row>37</xdr:row>
      <xdr:rowOff>110713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7217981"/>
          <a:ext cx="698500" cy="1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93281</xdr:rowOff>
    </xdr:from>
    <xdr:to>
      <xdr:col>22</xdr:col>
      <xdr:colOff>114300</xdr:colOff>
      <xdr:row>37</xdr:row>
      <xdr:rowOff>103874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7217981"/>
          <a:ext cx="698500" cy="1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103874</xdr:rowOff>
    </xdr:from>
    <xdr:to>
      <xdr:col>18</xdr:col>
      <xdr:colOff>177800</xdr:colOff>
      <xdr:row>37</xdr:row>
      <xdr:rowOff>137306</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7228574"/>
          <a:ext cx="698500" cy="33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51073</xdr:rowOff>
    </xdr:from>
    <xdr:to>
      <xdr:col>29</xdr:col>
      <xdr:colOff>177800</xdr:colOff>
      <xdr:row>37</xdr:row>
      <xdr:rowOff>152673</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717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23150</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714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59913</xdr:rowOff>
    </xdr:from>
    <xdr:to>
      <xdr:col>26</xdr:col>
      <xdr:colOff>101600</xdr:colOff>
      <xdr:row>37</xdr:row>
      <xdr:rowOff>161513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718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146290</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27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42481</xdr:rowOff>
    </xdr:from>
    <xdr:to>
      <xdr:col>22</xdr:col>
      <xdr:colOff>165100</xdr:colOff>
      <xdr:row>37</xdr:row>
      <xdr:rowOff>144081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716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128858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2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53074</xdr:rowOff>
    </xdr:from>
    <xdr:to>
      <xdr:col>19</xdr:col>
      <xdr:colOff>38100</xdr:colOff>
      <xdr:row>37</xdr:row>
      <xdr:rowOff>154674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717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139451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26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86506</xdr:rowOff>
    </xdr:from>
    <xdr:to>
      <xdr:col>15</xdr:col>
      <xdr:colOff>101600</xdr:colOff>
      <xdr:row>37</xdr:row>
      <xdr:rowOff>188106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7211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172883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72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31,624
31,494
97.72
17,753,062
16,841,289
859,535
9,970,065
16,372,649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76884</xdr:rowOff>
    </xdr:from>
    <xdr:to>
      <xdr:col>24</xdr:col>
      <xdr:colOff>63500</xdr:colOff>
      <xdr:row>37</xdr:row>
      <xdr:rowOff>87571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420534"/>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87571</xdr:rowOff>
    </xdr:from>
    <xdr:to>
      <xdr:col>19</xdr:col>
      <xdr:colOff>177800</xdr:colOff>
      <xdr:row>37</xdr:row>
      <xdr:rowOff>91797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431221"/>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91797</xdr:rowOff>
    </xdr:from>
    <xdr:to>
      <xdr:col>15</xdr:col>
      <xdr:colOff>50800</xdr:colOff>
      <xdr:row>37</xdr:row>
      <xdr:rowOff>102472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435447"/>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69276</xdr:rowOff>
    </xdr:from>
    <xdr:to>
      <xdr:col>10</xdr:col>
      <xdr:colOff>114300</xdr:colOff>
      <xdr:row>37</xdr:row>
      <xdr:rowOff>102472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1130300" y="6412926"/>
          <a:ext cx="8890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26084</xdr:rowOff>
    </xdr:from>
    <xdr:to>
      <xdr:col>24</xdr:col>
      <xdr:colOff>114300</xdr:colOff>
      <xdr:row>37</xdr:row>
      <xdr:rowOff>127684</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3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140768</xdr:rowOff>
    </xdr:from>
    <xdr:ext cx="534377"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3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36771</xdr:rowOff>
    </xdr:from>
    <xdr:to>
      <xdr:col>20</xdr:col>
      <xdr:colOff>38100</xdr:colOff>
      <xdr:row>37</xdr:row>
      <xdr:rowOff>138371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3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129498</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530111" y="64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40997</xdr:rowOff>
    </xdr:from>
    <xdr:to>
      <xdr:col>15</xdr:col>
      <xdr:colOff>101600</xdr:colOff>
      <xdr:row>37</xdr:row>
      <xdr:rowOff>142597</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3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133724</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41111" y="647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51672</xdr:rowOff>
    </xdr:from>
    <xdr:to>
      <xdr:col>10</xdr:col>
      <xdr:colOff>165100</xdr:colOff>
      <xdr:row>37</xdr:row>
      <xdr:rowOff>153272</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3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144400</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52111" y="6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18476</xdr:rowOff>
    </xdr:from>
    <xdr:to>
      <xdr:col>6</xdr:col>
      <xdr:colOff>38100</xdr:colOff>
      <xdr:row>37</xdr:row>
      <xdr:rowOff>120076</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3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111203</xdr:rowOff>
    </xdr:from>
    <xdr:ext cx="534377"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63111" y="64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149466</xdr:rowOff>
    </xdr:from>
    <xdr:to>
      <xdr:col>24</xdr:col>
      <xdr:colOff>63500</xdr:colOff>
      <xdr:row>56</xdr:row>
      <xdr:rowOff>150769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3797300" y="9750666"/>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149466</xdr:rowOff>
    </xdr:from>
    <xdr:to>
      <xdr:col>19</xdr:col>
      <xdr:colOff>177800</xdr:colOff>
      <xdr:row>56</xdr:row>
      <xdr:rowOff>158655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750666"/>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134712</xdr:rowOff>
    </xdr:from>
    <xdr:to>
      <xdr:col>15</xdr:col>
      <xdr:colOff>50800</xdr:colOff>
      <xdr:row>56</xdr:row>
      <xdr:rowOff>158655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019300" y="9735912"/>
          <a:ext cx="889000" cy="2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134712</xdr:rowOff>
    </xdr:from>
    <xdr:to>
      <xdr:col>10</xdr:col>
      <xdr:colOff>114300</xdr:colOff>
      <xdr:row>57</xdr:row>
      <xdr:rowOff>51612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735912"/>
          <a:ext cx="889000" cy="8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99969</xdr:rowOff>
    </xdr:from>
    <xdr:to>
      <xdr:col>24</xdr:col>
      <xdr:colOff>114300</xdr:colOff>
      <xdr:row>57</xdr:row>
      <xdr:rowOff>30119</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7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78396</xdr:rowOff>
    </xdr:from>
    <xdr:ext cx="534377"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67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98666</xdr:rowOff>
    </xdr:from>
    <xdr:to>
      <xdr:col>20</xdr:col>
      <xdr:colOff>38100</xdr:colOff>
      <xdr:row>57</xdr:row>
      <xdr:rowOff>28816</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6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19943</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530111" y="97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107855</xdr:rowOff>
    </xdr:from>
    <xdr:to>
      <xdr:col>15</xdr:col>
      <xdr:colOff>101600</xdr:colOff>
      <xdr:row>57</xdr:row>
      <xdr:rowOff>38005</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7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29132</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41111" y="980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83912</xdr:rowOff>
    </xdr:from>
    <xdr:to>
      <xdr:col>10</xdr:col>
      <xdr:colOff>165100</xdr:colOff>
      <xdr:row>57</xdr:row>
      <xdr:rowOff>14062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6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5189</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52111" y="97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812</xdr:rowOff>
    </xdr:from>
    <xdr:to>
      <xdr:col>6</xdr:col>
      <xdr:colOff>38100</xdr:colOff>
      <xdr:row>57</xdr:row>
      <xdr:rowOff>102412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77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93539</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63111" y="986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29514</xdr:rowOff>
    </xdr:from>
    <xdr:to>
      <xdr:col>24</xdr:col>
      <xdr:colOff>63500</xdr:colOff>
      <xdr:row>77</xdr:row>
      <xdr:rowOff>33607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3231164"/>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84196</xdr:rowOff>
    </xdr:from>
    <xdr:to>
      <xdr:col>19</xdr:col>
      <xdr:colOff>177800</xdr:colOff>
      <xdr:row>77</xdr:row>
      <xdr:rowOff>29514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114396"/>
          <a:ext cx="889000" cy="11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84196</xdr:rowOff>
    </xdr:from>
    <xdr:to>
      <xdr:col>15</xdr:col>
      <xdr:colOff>50800</xdr:colOff>
      <xdr:row>76</xdr:row>
      <xdr:rowOff>167635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11439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167635</xdr:rowOff>
    </xdr:from>
    <xdr:to>
      <xdr:col>10</xdr:col>
      <xdr:colOff>114300</xdr:colOff>
      <xdr:row>77</xdr:row>
      <xdr:rowOff>106256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197835"/>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154257</xdr:rowOff>
    </xdr:from>
    <xdr:to>
      <xdr:col>24</xdr:col>
      <xdr:colOff>114300</xdr:colOff>
      <xdr:row>77</xdr:row>
      <xdr:rowOff>84407</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1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5684</xdr:rowOff>
    </xdr:from>
    <xdr:ext cx="534377"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03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150164</xdr:rowOff>
    </xdr:from>
    <xdr:to>
      <xdr:col>20</xdr:col>
      <xdr:colOff>38100</xdr:colOff>
      <xdr:row>77</xdr:row>
      <xdr:rowOff>80314</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96841</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30111" y="1295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33396</xdr:rowOff>
    </xdr:from>
    <xdr:to>
      <xdr:col>15</xdr:col>
      <xdr:colOff>101600</xdr:colOff>
      <xdr:row>76</xdr:row>
      <xdr:rowOff>134996</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0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151523</xdr:rowOff>
    </xdr:from>
    <xdr:ext cx="534377"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41111" y="128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116835</xdr:rowOff>
    </xdr:from>
    <xdr:to>
      <xdr:col>10</xdr:col>
      <xdr:colOff>165100</xdr:colOff>
      <xdr:row>77</xdr:row>
      <xdr:rowOff>46985</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1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63512</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52111" y="129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55456</xdr:rowOff>
    </xdr:from>
    <xdr:to>
      <xdr:col>6</xdr:col>
      <xdr:colOff>38100</xdr:colOff>
      <xdr:row>77</xdr:row>
      <xdr:rowOff>157056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2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2133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03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xmlns=""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xmlns=""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xmlns=""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35072</xdr:rowOff>
    </xdr:from>
    <xdr:to>
      <xdr:col>24</xdr:col>
      <xdr:colOff>63500</xdr:colOff>
      <xdr:row>97</xdr:row>
      <xdr:rowOff>108141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3797300" y="16665722"/>
          <a:ext cx="838200" cy="7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xmlns=""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5851</xdr:rowOff>
    </xdr:from>
    <xdr:to>
      <xdr:col>19</xdr:col>
      <xdr:colOff>177800</xdr:colOff>
      <xdr:row>97</xdr:row>
      <xdr:rowOff>108141</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2908300" y="16636501"/>
          <a:ext cx="889000" cy="10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5851</xdr:rowOff>
    </xdr:from>
    <xdr:to>
      <xdr:col>15</xdr:col>
      <xdr:colOff>50800</xdr:colOff>
      <xdr:row>98</xdr:row>
      <xdr:rowOff>7223</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019300" y="16636501"/>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7223</xdr:rowOff>
    </xdr:from>
    <xdr:to>
      <xdr:col>10</xdr:col>
      <xdr:colOff>114300</xdr:colOff>
      <xdr:row>98</xdr:row>
      <xdr:rowOff>48651</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1130300" y="16809323"/>
          <a:ext cx="889000" cy="4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155722</xdr:rowOff>
    </xdr:from>
    <xdr:to>
      <xdr:col>24</xdr:col>
      <xdr:colOff>114300</xdr:colOff>
      <xdr:row>97</xdr:row>
      <xdr:rowOff>85872</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4584700" y="166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134149</xdr:rowOff>
    </xdr:from>
    <xdr:ext cx="599010" cy="259045"/>
    <xdr:sp macro="" textlink="">
      <xdr:nvSpPr>
        <xdr:cNvPr id="250" name="扶助費該当値テキスト">
          <a:extLst>
            <a:ext uri="{FF2B5EF4-FFF2-40B4-BE49-F238E27FC236}">
              <a16:creationId xmlns:a16="http://schemas.microsoft.com/office/drawing/2014/main" xmlns="" id="{00000000-0008-0000-0600-0000FA000000}"/>
            </a:ext>
          </a:extLst>
        </xdr:cNvPr>
        <xdr:cNvSpPr txBox="1"/>
      </xdr:nvSpPr>
      <xdr:spPr>
        <a:xfrm>
          <a:off x="4686300" y="1659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57341</xdr:rowOff>
    </xdr:from>
    <xdr:to>
      <xdr:col>20</xdr:col>
      <xdr:colOff>38100</xdr:colOff>
      <xdr:row>97</xdr:row>
      <xdr:rowOff>158941</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3746500" y="166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150068</xdr:rowOff>
    </xdr:from>
    <xdr:ext cx="59901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497795" y="1678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126501</xdr:rowOff>
    </xdr:from>
    <xdr:to>
      <xdr:col>15</xdr:col>
      <xdr:colOff>101600</xdr:colOff>
      <xdr:row>97</xdr:row>
      <xdr:rowOff>56651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2857500" y="165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47778</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608795" y="1667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127873</xdr:rowOff>
    </xdr:from>
    <xdr:to>
      <xdr:col>10</xdr:col>
      <xdr:colOff>165100</xdr:colOff>
      <xdr:row>98</xdr:row>
      <xdr:rowOff>58023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968500" y="167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49150</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752111" y="168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169301</xdr:rowOff>
    </xdr:from>
    <xdr:to>
      <xdr:col>6</xdr:col>
      <xdr:colOff>38100</xdr:colOff>
      <xdr:row>98</xdr:row>
      <xdr:rowOff>99451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079500" y="167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90578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863111" y="168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90726</xdr:rowOff>
    </xdr:from>
    <xdr:to>
      <xdr:col>55</xdr:col>
      <xdr:colOff>0</xdr:colOff>
      <xdr:row>37</xdr:row>
      <xdr:rowOff>96658</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9639300" y="6434376"/>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96658</xdr:rowOff>
    </xdr:from>
    <xdr:to>
      <xdr:col>50</xdr:col>
      <xdr:colOff>114300</xdr:colOff>
      <xdr:row>37</xdr:row>
      <xdr:rowOff>117800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8750300" y="6440308"/>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83639</xdr:rowOff>
    </xdr:from>
    <xdr:to>
      <xdr:col>45</xdr:col>
      <xdr:colOff>177800</xdr:colOff>
      <xdr:row>37</xdr:row>
      <xdr:rowOff>117800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7861300" y="6084389"/>
          <a:ext cx="889000" cy="3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83639</xdr:rowOff>
    </xdr:from>
    <xdr:to>
      <xdr:col>41</xdr:col>
      <xdr:colOff>50800</xdr:colOff>
      <xdr:row>37</xdr:row>
      <xdr:rowOff>130804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6972300" y="6084389"/>
          <a:ext cx="889000" cy="3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39926</xdr:rowOff>
    </xdr:from>
    <xdr:to>
      <xdr:col>55</xdr:col>
      <xdr:colOff>50800</xdr:colOff>
      <xdr:row>37</xdr:row>
      <xdr:rowOff>141526</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10426700" y="63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18353</xdr:rowOff>
    </xdr:from>
    <xdr:ext cx="534377"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63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45858</xdr:rowOff>
    </xdr:from>
    <xdr:to>
      <xdr:col>50</xdr:col>
      <xdr:colOff>165100</xdr:colOff>
      <xdr:row>37</xdr:row>
      <xdr:rowOff>147458</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9588500" y="63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138585</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72111" y="64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67000</xdr:rowOff>
    </xdr:from>
    <xdr:to>
      <xdr:col>46</xdr:col>
      <xdr:colOff>38100</xdr:colOff>
      <xdr:row>37</xdr:row>
      <xdr:rowOff>168601</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86995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159727</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83111" y="65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32839</xdr:rowOff>
    </xdr:from>
    <xdr:to>
      <xdr:col>41</xdr:col>
      <xdr:colOff>101600</xdr:colOff>
      <xdr:row>35</xdr:row>
      <xdr:rowOff>134439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7810500" y="60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125566</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61795" y="612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80004</xdr:rowOff>
    </xdr:from>
    <xdr:to>
      <xdr:col>36</xdr:col>
      <xdr:colOff>165100</xdr:colOff>
      <xdr:row>38</xdr:row>
      <xdr:rowOff>10154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6921500" y="64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05111" y="6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xmlns=""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xmlns=""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7146</xdr:rowOff>
    </xdr:from>
    <xdr:to>
      <xdr:col>55</xdr:col>
      <xdr:colOff>0</xdr:colOff>
      <xdr:row>57</xdr:row>
      <xdr:rowOff>18170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9639300" y="9779796"/>
          <a:ext cx="8382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xmlns=""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xmlns=""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59644</xdr:rowOff>
    </xdr:from>
    <xdr:to>
      <xdr:col>50</xdr:col>
      <xdr:colOff>114300</xdr:colOff>
      <xdr:row>57</xdr:row>
      <xdr:rowOff>18170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8750300" y="9660844"/>
          <a:ext cx="889000" cy="1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32549</xdr:rowOff>
    </xdr:from>
    <xdr:to>
      <xdr:col>45</xdr:col>
      <xdr:colOff>177800</xdr:colOff>
      <xdr:row>56</xdr:row>
      <xdr:rowOff>59644</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7861300" y="9462299"/>
          <a:ext cx="889000" cy="19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32549</xdr:rowOff>
    </xdr:from>
    <xdr:to>
      <xdr:col>41</xdr:col>
      <xdr:colOff>50800</xdr:colOff>
      <xdr:row>56</xdr:row>
      <xdr:rowOff>84162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6972300" y="9462299"/>
          <a:ext cx="889000" cy="2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127796</xdr:rowOff>
    </xdr:from>
    <xdr:to>
      <xdr:col>55</xdr:col>
      <xdr:colOff>50800</xdr:colOff>
      <xdr:row>57</xdr:row>
      <xdr:rowOff>57946</xdr:rowOff>
    </xdr:to>
    <xdr:sp macro="" textlink="">
      <xdr:nvSpPr>
        <xdr:cNvPr id="359" name="楕円 358">
          <a:extLst>
            <a:ext uri="{FF2B5EF4-FFF2-40B4-BE49-F238E27FC236}">
              <a16:creationId xmlns:a16="http://schemas.microsoft.com/office/drawing/2014/main" xmlns="" id="{00000000-0008-0000-0600-000067010000}"/>
            </a:ext>
          </a:extLst>
        </xdr:cNvPr>
        <xdr:cNvSpPr/>
      </xdr:nvSpPr>
      <xdr:spPr>
        <a:xfrm>
          <a:off x="10426700" y="97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106223</xdr:rowOff>
    </xdr:from>
    <xdr:ext cx="534377" cy="259045"/>
    <xdr:sp macro="" textlink="">
      <xdr:nvSpPr>
        <xdr:cNvPr id="360" name="普通建設事業費該当値テキスト">
          <a:extLst>
            <a:ext uri="{FF2B5EF4-FFF2-40B4-BE49-F238E27FC236}">
              <a16:creationId xmlns:a16="http://schemas.microsoft.com/office/drawing/2014/main" xmlns="" id="{00000000-0008-0000-0600-000068010000}"/>
            </a:ext>
          </a:extLst>
        </xdr:cNvPr>
        <xdr:cNvSpPr txBox="1"/>
      </xdr:nvSpPr>
      <xdr:spPr>
        <a:xfrm>
          <a:off x="10528300" y="97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138820</xdr:rowOff>
    </xdr:from>
    <xdr:to>
      <xdr:col>50</xdr:col>
      <xdr:colOff>165100</xdr:colOff>
      <xdr:row>57</xdr:row>
      <xdr:rowOff>68970</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9588500" y="97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60097</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372111" y="98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8844</xdr:rowOff>
    </xdr:from>
    <xdr:to>
      <xdr:col>46</xdr:col>
      <xdr:colOff>38100</xdr:colOff>
      <xdr:row>56</xdr:row>
      <xdr:rowOff>110444</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8699500" y="96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101571</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483111" y="97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153199</xdr:rowOff>
    </xdr:from>
    <xdr:to>
      <xdr:col>41</xdr:col>
      <xdr:colOff>101600</xdr:colOff>
      <xdr:row>55</xdr:row>
      <xdr:rowOff>83349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7810500" y="94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99876</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94111" y="91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33362</xdr:rowOff>
    </xdr:from>
    <xdr:to>
      <xdr:col>36</xdr:col>
      <xdr:colOff>165100</xdr:colOff>
      <xdr:row>56</xdr:row>
      <xdr:rowOff>134962</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6921500" y="96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126089</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05111" y="97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xmlns=""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17653</xdr:rowOff>
    </xdr:from>
    <xdr:to>
      <xdr:col>55</xdr:col>
      <xdr:colOff>0</xdr:colOff>
      <xdr:row>79</xdr:row>
      <xdr:rowOff>43193</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9639300" y="13562203"/>
          <a:ext cx="8382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70701</xdr:rowOff>
    </xdr:from>
    <xdr:to>
      <xdr:col>50</xdr:col>
      <xdr:colOff>114300</xdr:colOff>
      <xdr:row>79</xdr:row>
      <xdr:rowOff>43193</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272351"/>
          <a:ext cx="889000" cy="3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70701</xdr:rowOff>
    </xdr:from>
    <xdr:to>
      <xdr:col>45</xdr:col>
      <xdr:colOff>177800</xdr:colOff>
      <xdr:row>77</xdr:row>
      <xdr:rowOff>137731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272351"/>
          <a:ext cx="889000" cy="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137731</xdr:rowOff>
    </xdr:from>
    <xdr:to>
      <xdr:col>41</xdr:col>
      <xdr:colOff>50800</xdr:colOff>
      <xdr:row>79</xdr:row>
      <xdr:rowOff>9437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6972300" y="13339381"/>
          <a:ext cx="889000" cy="2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23689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138303</xdr:rowOff>
    </xdr:from>
    <xdr:to>
      <xdr:col>55</xdr:col>
      <xdr:colOff>50800</xdr:colOff>
      <xdr:row>79</xdr:row>
      <xdr:rowOff>68453</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5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53230</xdr:rowOff>
    </xdr:from>
    <xdr:ext cx="469744"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4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163843</xdr:rowOff>
    </xdr:from>
    <xdr:to>
      <xdr:col>50</xdr:col>
      <xdr:colOff>165100</xdr:colOff>
      <xdr:row>79</xdr:row>
      <xdr:rowOff>93993</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85120</xdr:rowOff>
    </xdr:from>
    <xdr:ext cx="313932"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82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19901</xdr:rowOff>
    </xdr:from>
    <xdr:to>
      <xdr:col>46</xdr:col>
      <xdr:colOff>38100</xdr:colOff>
      <xdr:row>77</xdr:row>
      <xdr:rowOff>121501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2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138028</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299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86931</xdr:rowOff>
    </xdr:from>
    <xdr:to>
      <xdr:col>41</xdr:col>
      <xdr:colOff>101600</xdr:colOff>
      <xdr:row>78</xdr:row>
      <xdr:rowOff>17081</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2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33608</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06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130087</xdr:rowOff>
    </xdr:from>
    <xdr:to>
      <xdr:col>36</xdr:col>
      <xdr:colOff>165100</xdr:colOff>
      <xdr:row>79</xdr:row>
      <xdr:rowOff>60237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5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51364</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37428" y="135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113630</xdr:rowOff>
    </xdr:from>
    <xdr:to>
      <xdr:col>55</xdr:col>
      <xdr:colOff>0</xdr:colOff>
      <xdr:row>97</xdr:row>
      <xdr:rowOff>125133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744280"/>
          <a:ext cx="838200" cy="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97400</xdr:rowOff>
    </xdr:from>
    <xdr:to>
      <xdr:col>50</xdr:col>
      <xdr:colOff>114300</xdr:colOff>
      <xdr:row>97</xdr:row>
      <xdr:rowOff>125133</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728050"/>
          <a:ext cx="889000" cy="2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83821</xdr:rowOff>
    </xdr:from>
    <xdr:to>
      <xdr:col>45</xdr:col>
      <xdr:colOff>177800</xdr:colOff>
      <xdr:row>97</xdr:row>
      <xdr:rowOff>97400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7861300" y="16371571"/>
          <a:ext cx="889000" cy="3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83821</xdr:rowOff>
    </xdr:from>
    <xdr:to>
      <xdr:col>41</xdr:col>
      <xdr:colOff>50800</xdr:colOff>
      <xdr:row>96</xdr:row>
      <xdr:rowOff>124054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6972300" y="16371571"/>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62830</xdr:rowOff>
    </xdr:from>
    <xdr:to>
      <xdr:col>55</xdr:col>
      <xdr:colOff>50800</xdr:colOff>
      <xdr:row>97</xdr:row>
      <xdr:rowOff>164430</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6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41257</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6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74333</xdr:rowOff>
    </xdr:from>
    <xdr:to>
      <xdr:col>50</xdr:col>
      <xdr:colOff>165100</xdr:colOff>
      <xdr:row>98</xdr:row>
      <xdr:rowOff>4483</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7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167060</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7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46600</xdr:rowOff>
    </xdr:from>
    <xdr:to>
      <xdr:col>46</xdr:col>
      <xdr:colOff>38100</xdr:colOff>
      <xdr:row>97</xdr:row>
      <xdr:rowOff>148200</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6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139327</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7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33021</xdr:rowOff>
    </xdr:from>
    <xdr:to>
      <xdr:col>41</xdr:col>
      <xdr:colOff>101600</xdr:colOff>
      <xdr:row>95</xdr:row>
      <xdr:rowOff>134621</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3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151148</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0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73254</xdr:rowOff>
    </xdr:from>
    <xdr:to>
      <xdr:col>36</xdr:col>
      <xdr:colOff>165100</xdr:colOff>
      <xdr:row>97</xdr:row>
      <xdr:rowOff>3404</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5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165981</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62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xmlns=""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xmlns=""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xmlns=""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137109</xdr:rowOff>
    </xdr:from>
    <xdr:to>
      <xdr:col>85</xdr:col>
      <xdr:colOff>127000</xdr:colOff>
      <xdr:row>39</xdr:row>
      <xdr:rowOff>33858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5481300" y="6652209"/>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xmlns=""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33858</xdr:rowOff>
    </xdr:from>
    <xdr:to>
      <xdr:col>81</xdr:col>
      <xdr:colOff>50800</xdr:colOff>
      <xdr:row>39</xdr:row>
      <xdr:rowOff>38812</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4592300" y="672040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11494</xdr:rowOff>
    </xdr:from>
    <xdr:to>
      <xdr:col>76</xdr:col>
      <xdr:colOff>114300</xdr:colOff>
      <xdr:row>39</xdr:row>
      <xdr:rowOff>38812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3703300" y="6698044"/>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11494</xdr:rowOff>
    </xdr:from>
    <xdr:to>
      <xdr:col>71</xdr:col>
      <xdr:colOff>177800</xdr:colOff>
      <xdr:row>39</xdr:row>
      <xdr:rowOff>43002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2814300" y="6698044"/>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86309</xdr:rowOff>
    </xdr:from>
    <xdr:to>
      <xdr:col>85</xdr:col>
      <xdr:colOff>177800</xdr:colOff>
      <xdr:row>39</xdr:row>
      <xdr:rowOff>16459</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6268700" y="66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1236</xdr:rowOff>
    </xdr:from>
    <xdr:ext cx="469744" cy="259045"/>
    <xdr:sp macro="" textlink="">
      <xdr:nvSpPr>
        <xdr:cNvPr id="529" name="災害復旧事業費該当値テキスト">
          <a:extLst>
            <a:ext uri="{FF2B5EF4-FFF2-40B4-BE49-F238E27FC236}">
              <a16:creationId xmlns:a16="http://schemas.microsoft.com/office/drawing/2014/main" xmlns="" id="{00000000-0008-0000-0600-000011020000}"/>
            </a:ext>
          </a:extLst>
        </xdr:cNvPr>
        <xdr:cNvSpPr txBox="1"/>
      </xdr:nvSpPr>
      <xdr:spPr>
        <a:xfrm>
          <a:off x="16370300" y="651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154508</xdr:rowOff>
    </xdr:from>
    <xdr:to>
      <xdr:col>81</xdr:col>
      <xdr:colOff>101600</xdr:colOff>
      <xdr:row>39</xdr:row>
      <xdr:rowOff>84658</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5430500" y="66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75785</xdr:rowOff>
    </xdr:from>
    <xdr:ext cx="37856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2017" y="676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159462</xdr:rowOff>
    </xdr:from>
    <xdr:to>
      <xdr:col>76</xdr:col>
      <xdr:colOff>165100</xdr:colOff>
      <xdr:row>39</xdr:row>
      <xdr:rowOff>89612</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4541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80739</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3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132144</xdr:rowOff>
    </xdr:from>
    <xdr:to>
      <xdr:col>72</xdr:col>
      <xdr:colOff>38100</xdr:colOff>
      <xdr:row>39</xdr:row>
      <xdr:rowOff>62294</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3652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53421</xdr:rowOff>
    </xdr:from>
    <xdr:ext cx="378565"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4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163652</xdr:rowOff>
    </xdr:from>
    <xdr:to>
      <xdr:col>67</xdr:col>
      <xdr:colOff>101600</xdr:colOff>
      <xdr:row>39</xdr:row>
      <xdr:rowOff>93802</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2763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84929</xdr:rowOff>
    </xdr:from>
    <xdr:ext cx="313932"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57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xmlns=""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xmlns=""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xmlns=""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xmlns=""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xmlns=""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37973</xdr:rowOff>
    </xdr:from>
    <xdr:to>
      <xdr:col>85</xdr:col>
      <xdr:colOff>127000</xdr:colOff>
      <xdr:row>77</xdr:row>
      <xdr:rowOff>49530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5481300" y="13239623"/>
          <a:ext cx="8382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33871</xdr:rowOff>
    </xdr:from>
    <xdr:to>
      <xdr:col>81</xdr:col>
      <xdr:colOff>50800</xdr:colOff>
      <xdr:row>77</xdr:row>
      <xdr:rowOff>37973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4592300" y="13235521"/>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33871</xdr:rowOff>
    </xdr:from>
    <xdr:to>
      <xdr:col>76</xdr:col>
      <xdr:colOff>114300</xdr:colOff>
      <xdr:row>77</xdr:row>
      <xdr:rowOff>39269</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3703300" y="13235521"/>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39269</xdr:rowOff>
    </xdr:from>
    <xdr:to>
      <xdr:col>71</xdr:col>
      <xdr:colOff>177800</xdr:colOff>
      <xdr:row>77</xdr:row>
      <xdr:rowOff>46062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2814300" y="13240919"/>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170180</xdr:rowOff>
    </xdr:from>
    <xdr:to>
      <xdr:col>85</xdr:col>
      <xdr:colOff>177800</xdr:colOff>
      <xdr:row>77</xdr:row>
      <xdr:rowOff>100330</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148607</xdr:rowOff>
    </xdr:from>
    <xdr:ext cx="534377"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1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158623</xdr:rowOff>
    </xdr:from>
    <xdr:to>
      <xdr:col>81</xdr:col>
      <xdr:colOff>101600</xdr:colOff>
      <xdr:row>77</xdr:row>
      <xdr:rowOff>88773</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1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79900</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32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154521</xdr:rowOff>
    </xdr:from>
    <xdr:to>
      <xdr:col>76</xdr:col>
      <xdr:colOff>165100</xdr:colOff>
      <xdr:row>77</xdr:row>
      <xdr:rowOff>84671</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1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75798</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32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159919</xdr:rowOff>
    </xdr:from>
    <xdr:to>
      <xdr:col>72</xdr:col>
      <xdr:colOff>38100</xdr:colOff>
      <xdr:row>77</xdr:row>
      <xdr:rowOff>90069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81196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2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166712</xdr:rowOff>
    </xdr:from>
    <xdr:to>
      <xdr:col>67</xdr:col>
      <xdr:colOff>101600</xdr:colOff>
      <xdr:row>77</xdr:row>
      <xdr:rowOff>96862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1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87989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2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95413</xdr:rowOff>
    </xdr:from>
    <xdr:to>
      <xdr:col>85</xdr:col>
      <xdr:colOff>127000</xdr:colOff>
      <xdr:row>98</xdr:row>
      <xdr:rowOff>107841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5481300" y="16897513"/>
          <a:ext cx="8382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87640</xdr:rowOff>
    </xdr:from>
    <xdr:to>
      <xdr:col>81</xdr:col>
      <xdr:colOff>50800</xdr:colOff>
      <xdr:row>98</xdr:row>
      <xdr:rowOff>107841</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4592300" y="16889740"/>
          <a:ext cx="889000" cy="2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87640</xdr:rowOff>
    </xdr:from>
    <xdr:to>
      <xdr:col>76</xdr:col>
      <xdr:colOff>114300</xdr:colOff>
      <xdr:row>98</xdr:row>
      <xdr:rowOff>132541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3703300" y="16889740"/>
          <a:ext cx="8890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132541</xdr:rowOff>
    </xdr:from>
    <xdr:to>
      <xdr:col>71</xdr:col>
      <xdr:colOff>177800</xdr:colOff>
      <xdr:row>98</xdr:row>
      <xdr:rowOff>160144</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934641"/>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44613</xdr:rowOff>
    </xdr:from>
    <xdr:to>
      <xdr:col>85</xdr:col>
      <xdr:colOff>177800</xdr:colOff>
      <xdr:row>98</xdr:row>
      <xdr:rowOff>146213</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3990</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6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57041</xdr:rowOff>
    </xdr:from>
    <xdr:to>
      <xdr:col>81</xdr:col>
      <xdr:colOff>101600</xdr:colOff>
      <xdr:row>98</xdr:row>
      <xdr:rowOff>158641</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8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149768</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9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36840</xdr:rowOff>
    </xdr:from>
    <xdr:to>
      <xdr:col>76</xdr:col>
      <xdr:colOff>165100</xdr:colOff>
      <xdr:row>98</xdr:row>
      <xdr:rowOff>138440</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8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129567</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9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81741</xdr:rowOff>
    </xdr:from>
    <xdr:to>
      <xdr:col>72</xdr:col>
      <xdr:colOff>38100</xdr:colOff>
      <xdr:row>99</xdr:row>
      <xdr:rowOff>11891</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8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3018</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9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109344</xdr:rowOff>
    </xdr:from>
    <xdr:to>
      <xdr:col>67</xdr:col>
      <xdr:colOff>101600</xdr:colOff>
      <xdr:row>99</xdr:row>
      <xdr:rowOff>39494</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9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30621</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70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89934</xdr:rowOff>
    </xdr:from>
    <xdr:to>
      <xdr:col>116</xdr:col>
      <xdr:colOff>63500</xdr:colOff>
      <xdr:row>38</xdr:row>
      <xdr:rowOff>109022</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1323300" y="6605034"/>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109022</xdr:rowOff>
    </xdr:from>
    <xdr:to>
      <xdr:col>111</xdr:col>
      <xdr:colOff>177800</xdr:colOff>
      <xdr:row>38</xdr:row>
      <xdr:rowOff>110279</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0434300" y="662412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109388</xdr:rowOff>
    </xdr:from>
    <xdr:to>
      <xdr:col>107</xdr:col>
      <xdr:colOff>50800</xdr:colOff>
      <xdr:row>38</xdr:row>
      <xdr:rowOff>110279</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624488"/>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95809</xdr:rowOff>
    </xdr:from>
    <xdr:to>
      <xdr:col>102</xdr:col>
      <xdr:colOff>114300</xdr:colOff>
      <xdr:row>38</xdr:row>
      <xdr:rowOff>109388</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610909"/>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39134</xdr:rowOff>
    </xdr:from>
    <xdr:to>
      <xdr:col>116</xdr:col>
      <xdr:colOff>114300</xdr:colOff>
      <xdr:row>38</xdr:row>
      <xdr:rowOff>140734</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5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137347</xdr:rowOff>
    </xdr:from>
    <xdr:ext cx="469744"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4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58222</xdr:rowOff>
    </xdr:from>
    <xdr:to>
      <xdr:col>112</xdr:col>
      <xdr:colOff>38100</xdr:colOff>
      <xdr:row>38</xdr:row>
      <xdr:rowOff>159822</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150949</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088428" y="66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59479</xdr:rowOff>
    </xdr:from>
    <xdr:to>
      <xdr:col>107</xdr:col>
      <xdr:colOff>101600</xdr:colOff>
      <xdr:row>38</xdr:row>
      <xdr:rowOff>161079</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152206</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66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58588</xdr:rowOff>
    </xdr:from>
    <xdr:to>
      <xdr:col>102</xdr:col>
      <xdr:colOff>165100</xdr:colOff>
      <xdr:row>38</xdr:row>
      <xdr:rowOff>160188</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5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151315</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10428" y="666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45009</xdr:rowOff>
    </xdr:from>
    <xdr:to>
      <xdr:col>98</xdr:col>
      <xdr:colOff>38100</xdr:colOff>
      <xdr:row>38</xdr:row>
      <xdr:rowOff>146609</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137736</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21428" y="66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155664</xdr:rowOff>
    </xdr:from>
    <xdr:to>
      <xdr:col>116</xdr:col>
      <xdr:colOff>63500</xdr:colOff>
      <xdr:row>58</xdr:row>
      <xdr:rowOff>156064</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10099764"/>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156064</xdr:rowOff>
    </xdr:from>
    <xdr:to>
      <xdr:col>111</xdr:col>
      <xdr:colOff>177800</xdr:colOff>
      <xdr:row>58</xdr:row>
      <xdr:rowOff>156673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0434300" y="1010016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156673</xdr:rowOff>
    </xdr:from>
    <xdr:to>
      <xdr:col>107</xdr:col>
      <xdr:colOff>50800</xdr:colOff>
      <xdr:row>58</xdr:row>
      <xdr:rowOff>156902</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101007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156902</xdr:rowOff>
    </xdr:from>
    <xdr:to>
      <xdr:col>102</xdr:col>
      <xdr:colOff>114300</xdr:colOff>
      <xdr:row>58</xdr:row>
      <xdr:rowOff>157435</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8656300" y="1010100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104864</xdr:rowOff>
    </xdr:from>
    <xdr:to>
      <xdr:col>116</xdr:col>
      <xdr:colOff>114300</xdr:colOff>
      <xdr:row>59</xdr:row>
      <xdr:rowOff>35014</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0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38428</xdr:rowOff>
    </xdr:from>
    <xdr:ext cx="469744"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105264</xdr:rowOff>
    </xdr:from>
    <xdr:to>
      <xdr:col>112</xdr:col>
      <xdr:colOff>38100</xdr:colOff>
      <xdr:row>59</xdr:row>
      <xdr:rowOff>35414</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26541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8" y="10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105873</xdr:rowOff>
    </xdr:from>
    <xdr:to>
      <xdr:col>107</xdr:col>
      <xdr:colOff>101600</xdr:colOff>
      <xdr:row>59</xdr:row>
      <xdr:rowOff>36023</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0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27150</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1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106102</xdr:rowOff>
    </xdr:from>
    <xdr:to>
      <xdr:col>102</xdr:col>
      <xdr:colOff>165100</xdr:colOff>
      <xdr:row>59</xdr:row>
      <xdr:rowOff>36252</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0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27379</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1014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106635</xdr:rowOff>
    </xdr:from>
    <xdr:to>
      <xdr:col>98</xdr:col>
      <xdr:colOff>38100</xdr:colOff>
      <xdr:row>59</xdr:row>
      <xdr:rowOff>36785</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0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27912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1014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xmlns=""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xmlns=""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36982</xdr:rowOff>
    </xdr:from>
    <xdr:to>
      <xdr:col>116</xdr:col>
      <xdr:colOff>63500</xdr:colOff>
      <xdr:row>76</xdr:row>
      <xdr:rowOff>70605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1323300" y="13067182"/>
          <a:ext cx="8382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xmlns=""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xmlns=""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70605</xdr:rowOff>
    </xdr:from>
    <xdr:to>
      <xdr:col>111</xdr:col>
      <xdr:colOff>177800</xdr:colOff>
      <xdr:row>76</xdr:row>
      <xdr:rowOff>94990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0434300" y="13100805"/>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73025</xdr:rowOff>
    </xdr:from>
    <xdr:to>
      <xdr:col>107</xdr:col>
      <xdr:colOff>50800</xdr:colOff>
      <xdr:row>76</xdr:row>
      <xdr:rowOff>94990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9545300" y="13103225"/>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73025</xdr:rowOff>
    </xdr:from>
    <xdr:to>
      <xdr:col>102</xdr:col>
      <xdr:colOff>114300</xdr:colOff>
      <xdr:row>76</xdr:row>
      <xdr:rowOff>124516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8656300" y="13103225"/>
          <a:ext cx="889000" cy="5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157632</xdr:rowOff>
    </xdr:from>
    <xdr:to>
      <xdr:col>116</xdr:col>
      <xdr:colOff>114300</xdr:colOff>
      <xdr:row>76</xdr:row>
      <xdr:rowOff>87782</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22110700" y="130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136059</xdr:rowOff>
    </xdr:from>
    <xdr:ext cx="534377" cy="259045"/>
    <xdr:sp macro="" textlink="">
      <xdr:nvSpPr>
        <xdr:cNvPr id="863" name="繰出金該当値テキスト">
          <a:extLst>
            <a:ext uri="{FF2B5EF4-FFF2-40B4-BE49-F238E27FC236}">
              <a16:creationId xmlns:a16="http://schemas.microsoft.com/office/drawing/2014/main" xmlns="" id="{00000000-0008-0000-0600-00005F030000}"/>
            </a:ext>
          </a:extLst>
        </xdr:cNvPr>
        <xdr:cNvSpPr txBox="1"/>
      </xdr:nvSpPr>
      <xdr:spPr>
        <a:xfrm>
          <a:off x="22212300" y="129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19805</xdr:rowOff>
    </xdr:from>
    <xdr:to>
      <xdr:col>112</xdr:col>
      <xdr:colOff>38100</xdr:colOff>
      <xdr:row>76</xdr:row>
      <xdr:rowOff>121405</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1272500" y="130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112532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056111" y="131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44190</xdr:rowOff>
    </xdr:from>
    <xdr:to>
      <xdr:col>107</xdr:col>
      <xdr:colOff>101600</xdr:colOff>
      <xdr:row>76</xdr:row>
      <xdr:rowOff>145790</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0383500" y="13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136917</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31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22225</xdr:rowOff>
    </xdr:from>
    <xdr:to>
      <xdr:col>102</xdr:col>
      <xdr:colOff>165100</xdr:colOff>
      <xdr:row>76</xdr:row>
      <xdr:rowOff>123825</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194945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114952</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78111" y="131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73716</xdr:rowOff>
    </xdr:from>
    <xdr:to>
      <xdr:col>98</xdr:col>
      <xdr:colOff>38100</xdr:colOff>
      <xdr:row>77</xdr:row>
      <xdr:rowOff>3866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8605500" y="131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166443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89111" y="1319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xmlns=""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xmlns=""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xmlns=""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xmlns=""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xmlns=""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物件費の住民一人当たりのコストは、前年度から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285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72,579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円となり、類似団体平均を下回っている。減少要因は、コロナワクチン接種費関連や感染対策やＤＸ関連の備品購入の減少によるものである。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維持補修費の住民一人当たりのコストは</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179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円減少して12,</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141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円となり、類似団体平均を上回っている。減少要因は、降雪量減少に伴う除排雪経費の減少によるものである。また、集会施設等の老朽が進行していることから</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cs typeface="+mn-cs"/>
            </a:rPr>
            <a:t>潟上市</a:t>
          </a:r>
          <a:r>
            <a:rPr kumimoji="1" lang="ja-JP" altLang="ja-JP" sz="1000" b="0" i="0" u="none" strike="noStrike" kern="0" cap="none" spc="0" normalizeH="0" baseline="0" noProof="0">
              <a:ln>
                <a:noFill/>
              </a:ln>
              <a:solidFill>
                <a:schemeClr val="tx1"/>
              </a:solidFill>
              <a:effectLst/>
              <a:uLnTx/>
              <a:uFillTx/>
              <a:latin typeface="ＭＳ Ｐゴシック"/>
              <a:ea typeface="ＭＳ Ｐゴシック"/>
              <a:cs typeface="+mn-cs"/>
            </a:rPr>
            <a:t>公共施設等総合管理計画に基づき、施設の統廃合や長寿命化に適切に取り組んでいく。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扶助費の住民一人当たりのコストは、前年度から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11,187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112,269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、出産子育て応援交付金や福祉医療費、保育施設運営費負担金の増加したためである。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補助費等の住民一人当たりのコストは、前年度から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1,557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77,854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円となり、類似団体平均を下回っている。増加要因は、かたがみ給油クーポン配布事業の実施や一部事務組合負担金の増加によるものである。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普通建設事業費の住民一人当たりのコストは、前年度から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1,929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33,194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。普通建設事業費のうち新規整備で橋りょうの整備費の増加などに伴い前年度から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2,011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2,110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円となった</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。更新整備においても前年度から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1,258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21,601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円となった。</a:t>
          </a:r>
          <a:endParaRPr kumimoji="1" lang="en-US" altLang="ja-JP" sz="10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災害復旧事業費の住民一人あたりのコストは、前年度から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1,790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2,068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円となり、類似団体を下回っている。令和</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年</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月</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日からの大雨により被災した施設の復旧工事などを実施したことにより増加したものである。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積立金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3,262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31,624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円となり、類似団体平均を上回っている。増加要因</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は、公共施設等総合管理基金積立金</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60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百万円の増加、</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ふるさと応援基金積立金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52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百万円の増加である。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31,624
31,494
97.72
17,753,062
16,841,289
859,535
9,970,065
16,372,649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89473</xdr:rowOff>
    </xdr:from>
    <xdr:to>
      <xdr:col>24</xdr:col>
      <xdr:colOff>63500</xdr:colOff>
      <xdr:row>37</xdr:row>
      <xdr:rowOff>96201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433123"/>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89473</xdr:rowOff>
    </xdr:from>
    <xdr:to>
      <xdr:col>19</xdr:col>
      <xdr:colOff>177800</xdr:colOff>
      <xdr:row>37</xdr:row>
      <xdr:rowOff>119452</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433123"/>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111288</xdr:rowOff>
    </xdr:from>
    <xdr:to>
      <xdr:col>15</xdr:col>
      <xdr:colOff>50800</xdr:colOff>
      <xdr:row>37</xdr:row>
      <xdr:rowOff>119452</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4549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96658</xdr:rowOff>
    </xdr:from>
    <xdr:to>
      <xdr:col>10</xdr:col>
      <xdr:colOff>114300</xdr:colOff>
      <xdr:row>37</xdr:row>
      <xdr:rowOff>111288</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644030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45401</xdr:rowOff>
    </xdr:from>
    <xdr:to>
      <xdr:col>24</xdr:col>
      <xdr:colOff>114300</xdr:colOff>
      <xdr:row>37</xdr:row>
      <xdr:rowOff>147001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3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68278</xdr:rowOff>
    </xdr:from>
    <xdr:ext cx="469744"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2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38673</xdr:rowOff>
    </xdr:from>
    <xdr:to>
      <xdr:col>20</xdr:col>
      <xdr:colOff>38100</xdr:colOff>
      <xdr:row>37</xdr:row>
      <xdr:rowOff>140273</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3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156800</xdr:rowOff>
    </xdr:from>
    <xdr:ext cx="469744"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62428" y="61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68652</xdr:rowOff>
    </xdr:from>
    <xdr:to>
      <xdr:col>15</xdr:col>
      <xdr:colOff>101600</xdr:colOff>
      <xdr:row>37</xdr:row>
      <xdr:rowOff>170252</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15329</xdr:rowOff>
    </xdr:from>
    <xdr:ext cx="469744"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73428" y="61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60488</xdr:rowOff>
    </xdr:from>
    <xdr:to>
      <xdr:col>10</xdr:col>
      <xdr:colOff>165100</xdr:colOff>
      <xdr:row>37</xdr:row>
      <xdr:rowOff>162088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7165</xdr:rowOff>
    </xdr:from>
    <xdr:ext cx="469744"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84428" y="6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45858</xdr:rowOff>
    </xdr:from>
    <xdr:to>
      <xdr:col>6</xdr:col>
      <xdr:colOff>38100</xdr:colOff>
      <xdr:row>37</xdr:row>
      <xdr:rowOff>147458</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3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163985</xdr:rowOff>
    </xdr:from>
    <xdr:ext cx="469744"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95428" y="61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54732</xdr:rowOff>
    </xdr:from>
    <xdr:to>
      <xdr:col>24</xdr:col>
      <xdr:colOff>63500</xdr:colOff>
      <xdr:row>58</xdr:row>
      <xdr:rowOff>61694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998832"/>
          <a:ext cx="838200" cy="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61694</xdr:rowOff>
    </xdr:from>
    <xdr:to>
      <xdr:col>19</xdr:col>
      <xdr:colOff>177800</xdr:colOff>
      <xdr:row>58</xdr:row>
      <xdr:rowOff>72213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10005794"/>
          <a:ext cx="889000" cy="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167227</xdr:rowOff>
    </xdr:from>
    <xdr:to>
      <xdr:col>15</xdr:col>
      <xdr:colOff>50800</xdr:colOff>
      <xdr:row>58</xdr:row>
      <xdr:rowOff>72213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768427"/>
          <a:ext cx="889000" cy="2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167227</xdr:rowOff>
    </xdr:from>
    <xdr:to>
      <xdr:col>10</xdr:col>
      <xdr:colOff>114300</xdr:colOff>
      <xdr:row>58</xdr:row>
      <xdr:rowOff>103061</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768427"/>
          <a:ext cx="889000" cy="27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3932</xdr:rowOff>
    </xdr:from>
    <xdr:to>
      <xdr:col>24</xdr:col>
      <xdr:colOff>114300</xdr:colOff>
      <xdr:row>58</xdr:row>
      <xdr:rowOff>105532</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130574</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9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10894</xdr:rowOff>
    </xdr:from>
    <xdr:to>
      <xdr:col>20</xdr:col>
      <xdr:colOff>38100</xdr:colOff>
      <xdr:row>58</xdr:row>
      <xdr:rowOff>112494</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9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103621</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10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21413</xdr:rowOff>
    </xdr:from>
    <xdr:to>
      <xdr:col>15</xdr:col>
      <xdr:colOff>101600</xdr:colOff>
      <xdr:row>58</xdr:row>
      <xdr:rowOff>123013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114140</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100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116427</xdr:rowOff>
    </xdr:from>
    <xdr:to>
      <xdr:col>10</xdr:col>
      <xdr:colOff>165100</xdr:colOff>
      <xdr:row>57</xdr:row>
      <xdr:rowOff>46577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7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63104</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49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52261</xdr:rowOff>
    </xdr:from>
    <xdr:to>
      <xdr:col>6</xdr:col>
      <xdr:colOff>38100</xdr:colOff>
      <xdr:row>58</xdr:row>
      <xdr:rowOff>153861</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9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144988</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100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159158</xdr:rowOff>
    </xdr:from>
    <xdr:to>
      <xdr:col>24</xdr:col>
      <xdr:colOff>63500</xdr:colOff>
      <xdr:row>77</xdr:row>
      <xdr:rowOff>49056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3189358"/>
          <a:ext cx="838200" cy="6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106318</xdr:rowOff>
    </xdr:from>
    <xdr:to>
      <xdr:col>19</xdr:col>
      <xdr:colOff>177800</xdr:colOff>
      <xdr:row>77</xdr:row>
      <xdr:rowOff>49056</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908300" y="13136518"/>
          <a:ext cx="889000" cy="1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106318</xdr:rowOff>
    </xdr:from>
    <xdr:to>
      <xdr:col>15</xdr:col>
      <xdr:colOff>50800</xdr:colOff>
      <xdr:row>77</xdr:row>
      <xdr:rowOff>51343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136518"/>
          <a:ext cx="889000" cy="1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51343</xdr:rowOff>
    </xdr:from>
    <xdr:to>
      <xdr:col>10</xdr:col>
      <xdr:colOff>114300</xdr:colOff>
      <xdr:row>77</xdr:row>
      <xdr:rowOff>130107</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252993"/>
          <a:ext cx="889000" cy="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108358</xdr:rowOff>
    </xdr:from>
    <xdr:to>
      <xdr:col>24</xdr:col>
      <xdr:colOff>114300</xdr:colOff>
      <xdr:row>77</xdr:row>
      <xdr:rowOff>38508</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13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86785</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11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169706</xdr:rowOff>
    </xdr:from>
    <xdr:to>
      <xdr:col>20</xdr:col>
      <xdr:colOff>38100</xdr:colOff>
      <xdr:row>77</xdr:row>
      <xdr:rowOff>99856</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1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90983</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329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55518</xdr:rowOff>
    </xdr:from>
    <xdr:to>
      <xdr:col>15</xdr:col>
      <xdr:colOff>101600</xdr:colOff>
      <xdr:row>76</xdr:row>
      <xdr:rowOff>157118</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0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2194</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86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543</xdr:rowOff>
    </xdr:from>
    <xdr:to>
      <xdr:col>10</xdr:col>
      <xdr:colOff>165100</xdr:colOff>
      <xdr:row>77</xdr:row>
      <xdr:rowOff>102143</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2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93270</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29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79307</xdr:rowOff>
    </xdr:from>
    <xdr:to>
      <xdr:col>6</xdr:col>
      <xdr:colOff>38100</xdr:colOff>
      <xdr:row>78</xdr:row>
      <xdr:rowOff>9457</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2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584</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37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89819</xdr:rowOff>
    </xdr:from>
    <xdr:to>
      <xdr:col>24</xdr:col>
      <xdr:colOff>63500</xdr:colOff>
      <xdr:row>97</xdr:row>
      <xdr:rowOff>114928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3797300" y="16720469"/>
          <a:ext cx="8382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86185</xdr:rowOff>
    </xdr:from>
    <xdr:to>
      <xdr:col>19</xdr:col>
      <xdr:colOff>177800</xdr:colOff>
      <xdr:row>97</xdr:row>
      <xdr:rowOff>89819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716835"/>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86185</xdr:rowOff>
    </xdr:from>
    <xdr:to>
      <xdr:col>15</xdr:col>
      <xdr:colOff>50800</xdr:colOff>
      <xdr:row>97</xdr:row>
      <xdr:rowOff>136401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716835"/>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136401</xdr:rowOff>
    </xdr:from>
    <xdr:to>
      <xdr:col>10</xdr:col>
      <xdr:colOff>114300</xdr:colOff>
      <xdr:row>97</xdr:row>
      <xdr:rowOff>139692</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767051"/>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64128</xdr:rowOff>
    </xdr:from>
    <xdr:to>
      <xdr:col>24</xdr:col>
      <xdr:colOff>114300</xdr:colOff>
      <xdr:row>97</xdr:row>
      <xdr:rowOff>165728</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6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150505</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6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39019</xdr:rowOff>
    </xdr:from>
    <xdr:to>
      <xdr:col>20</xdr:col>
      <xdr:colOff>38100</xdr:colOff>
      <xdr:row>97</xdr:row>
      <xdr:rowOff>140619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6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131746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7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35385</xdr:rowOff>
    </xdr:from>
    <xdr:to>
      <xdr:col>15</xdr:col>
      <xdr:colOff>101600</xdr:colOff>
      <xdr:row>97</xdr:row>
      <xdr:rowOff>136985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6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128112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7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85601</xdr:rowOff>
    </xdr:from>
    <xdr:to>
      <xdr:col>10</xdr:col>
      <xdr:colOff>165100</xdr:colOff>
      <xdr:row>98</xdr:row>
      <xdr:rowOff>15751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7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6878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8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88892</xdr:rowOff>
    </xdr:from>
    <xdr:to>
      <xdr:col>6</xdr:col>
      <xdr:colOff>38100</xdr:colOff>
      <xdr:row>98</xdr:row>
      <xdr:rowOff>19042</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7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10169</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81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125299</xdr:rowOff>
    </xdr:from>
    <xdr:to>
      <xdr:col>55</xdr:col>
      <xdr:colOff>0</xdr:colOff>
      <xdr:row>38</xdr:row>
      <xdr:rowOff>138785</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9639300" y="6640399"/>
          <a:ext cx="8382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139243</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8750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137185</xdr:rowOff>
    </xdr:from>
    <xdr:to>
      <xdr:col>41</xdr:col>
      <xdr:colOff>50800</xdr:colOff>
      <xdr:row>38</xdr:row>
      <xdr:rowOff>139243</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6522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74499</xdr:rowOff>
    </xdr:from>
    <xdr:to>
      <xdr:col>55</xdr:col>
      <xdr:colOff>50800</xdr:colOff>
      <xdr:row>39</xdr:row>
      <xdr:rowOff>4649</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160876</xdr:rowOff>
    </xdr:from>
    <xdr:ext cx="313932"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0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86385</xdr:rowOff>
    </xdr:from>
    <xdr:to>
      <xdr:col>36</xdr:col>
      <xdr:colOff>165100</xdr:colOff>
      <xdr:row>39</xdr:row>
      <xdr:rowOff>16535</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7662</xdr:rowOff>
    </xdr:from>
    <xdr:ext cx="313932"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15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156026</xdr:rowOff>
    </xdr:from>
    <xdr:to>
      <xdr:col>55</xdr:col>
      <xdr:colOff>0</xdr:colOff>
      <xdr:row>57</xdr:row>
      <xdr:rowOff>164103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9928676"/>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104115</xdr:rowOff>
    </xdr:from>
    <xdr:to>
      <xdr:col>50</xdr:col>
      <xdr:colOff>114300</xdr:colOff>
      <xdr:row>57</xdr:row>
      <xdr:rowOff>164103</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8750300" y="9876765"/>
          <a:ext cx="889000" cy="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85960</xdr:rowOff>
    </xdr:from>
    <xdr:to>
      <xdr:col>45</xdr:col>
      <xdr:colOff>177800</xdr:colOff>
      <xdr:row>57</xdr:row>
      <xdr:rowOff>104115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9858610"/>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85960</xdr:rowOff>
    </xdr:from>
    <xdr:to>
      <xdr:col>41</xdr:col>
      <xdr:colOff>50800</xdr:colOff>
      <xdr:row>57</xdr:row>
      <xdr:rowOff>110154</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858610"/>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105226</xdr:rowOff>
    </xdr:from>
    <xdr:to>
      <xdr:col>55</xdr:col>
      <xdr:colOff>50800</xdr:colOff>
      <xdr:row>58</xdr:row>
      <xdr:rowOff>35376</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8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83653</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113303</xdr:rowOff>
    </xdr:from>
    <xdr:to>
      <xdr:col>50</xdr:col>
      <xdr:colOff>165100</xdr:colOff>
      <xdr:row>58</xdr:row>
      <xdr:rowOff>43453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8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34580</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9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53315</xdr:rowOff>
    </xdr:from>
    <xdr:to>
      <xdr:col>46</xdr:col>
      <xdr:colOff>38100</xdr:colOff>
      <xdr:row>57</xdr:row>
      <xdr:rowOff>154915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8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146042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9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35160</xdr:rowOff>
    </xdr:from>
    <xdr:to>
      <xdr:col>41</xdr:col>
      <xdr:colOff>101600</xdr:colOff>
      <xdr:row>57</xdr:row>
      <xdr:rowOff>136760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127887</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990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59354</xdr:rowOff>
    </xdr:from>
    <xdr:to>
      <xdr:col>36</xdr:col>
      <xdr:colOff>165100</xdr:colOff>
      <xdr:row>57</xdr:row>
      <xdr:rowOff>160954</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8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152081</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99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50712</xdr:rowOff>
    </xdr:from>
    <xdr:to>
      <xdr:col>55</xdr:col>
      <xdr:colOff>0</xdr:colOff>
      <xdr:row>78</xdr:row>
      <xdr:rowOff>52248</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9639300" y="13423812"/>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34303</xdr:rowOff>
    </xdr:from>
    <xdr:to>
      <xdr:col>50</xdr:col>
      <xdr:colOff>114300</xdr:colOff>
      <xdr:row>78</xdr:row>
      <xdr:rowOff>52248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8750300" y="1340740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12154</xdr:rowOff>
    </xdr:from>
    <xdr:to>
      <xdr:col>45</xdr:col>
      <xdr:colOff>177800</xdr:colOff>
      <xdr:row>78</xdr:row>
      <xdr:rowOff>34303</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7861300" y="13385254"/>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12154</xdr:rowOff>
    </xdr:from>
    <xdr:to>
      <xdr:col>41</xdr:col>
      <xdr:colOff>50800</xdr:colOff>
      <xdr:row>78</xdr:row>
      <xdr:rowOff>45428</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6972300" y="13385254"/>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171362</xdr:rowOff>
    </xdr:from>
    <xdr:to>
      <xdr:col>55</xdr:col>
      <xdr:colOff>50800</xdr:colOff>
      <xdr:row>78</xdr:row>
      <xdr:rowOff>101512</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33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149789</xdr:rowOff>
    </xdr:from>
    <xdr:ext cx="534377"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3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1448</xdr:rowOff>
    </xdr:from>
    <xdr:to>
      <xdr:col>50</xdr:col>
      <xdr:colOff>165100</xdr:colOff>
      <xdr:row>78</xdr:row>
      <xdr:rowOff>103048</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33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94175</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372111" y="134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154953</xdr:rowOff>
    </xdr:from>
    <xdr:to>
      <xdr:col>46</xdr:col>
      <xdr:colOff>38100</xdr:colOff>
      <xdr:row>78</xdr:row>
      <xdr:rowOff>85103</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33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76230</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483111" y="134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132804</xdr:rowOff>
    </xdr:from>
    <xdr:to>
      <xdr:col>41</xdr:col>
      <xdr:colOff>101600</xdr:colOff>
      <xdr:row>78</xdr:row>
      <xdr:rowOff>62954</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3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54081</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594111" y="134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166078</xdr:rowOff>
    </xdr:from>
    <xdr:to>
      <xdr:col>36</xdr:col>
      <xdr:colOff>165100</xdr:colOff>
      <xdr:row>78</xdr:row>
      <xdr:rowOff>96228</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3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87355</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05111" y="134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88581</xdr:rowOff>
    </xdr:from>
    <xdr:to>
      <xdr:col>55</xdr:col>
      <xdr:colOff>0</xdr:colOff>
      <xdr:row>97</xdr:row>
      <xdr:rowOff>118294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719231"/>
          <a:ext cx="838200" cy="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89029</xdr:rowOff>
    </xdr:from>
    <xdr:to>
      <xdr:col>50</xdr:col>
      <xdr:colOff>114300</xdr:colOff>
      <xdr:row>97</xdr:row>
      <xdr:rowOff>118294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719679"/>
          <a:ext cx="889000" cy="2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86277</xdr:rowOff>
    </xdr:from>
    <xdr:to>
      <xdr:col>45</xdr:col>
      <xdr:colOff>177800</xdr:colOff>
      <xdr:row>97</xdr:row>
      <xdr:rowOff>89029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716927"/>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86277</xdr:rowOff>
    </xdr:from>
    <xdr:to>
      <xdr:col>41</xdr:col>
      <xdr:colOff>50800</xdr:colOff>
      <xdr:row>97</xdr:row>
      <xdr:rowOff>117997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716927"/>
          <a:ext cx="889000" cy="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37781</xdr:rowOff>
    </xdr:from>
    <xdr:to>
      <xdr:col>55</xdr:col>
      <xdr:colOff>50800</xdr:colOff>
      <xdr:row>97</xdr:row>
      <xdr:rowOff>139381</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6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16208</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6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67494</xdr:rowOff>
    </xdr:from>
    <xdr:to>
      <xdr:col>50</xdr:col>
      <xdr:colOff>165100</xdr:colOff>
      <xdr:row>97</xdr:row>
      <xdr:rowOff>169094</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6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160221</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7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38229</xdr:rowOff>
    </xdr:from>
    <xdr:to>
      <xdr:col>46</xdr:col>
      <xdr:colOff>38100</xdr:colOff>
      <xdr:row>97</xdr:row>
      <xdr:rowOff>139829</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6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130956</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7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35477</xdr:rowOff>
    </xdr:from>
    <xdr:to>
      <xdr:col>41</xdr:col>
      <xdr:colOff>101600</xdr:colOff>
      <xdr:row>97</xdr:row>
      <xdr:rowOff>137077</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6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128204</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7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67197</xdr:rowOff>
    </xdr:from>
    <xdr:to>
      <xdr:col>36</xdr:col>
      <xdr:colOff>165100</xdr:colOff>
      <xdr:row>97</xdr:row>
      <xdr:rowOff>168797</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6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159924</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7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6560</xdr:rowOff>
    </xdr:from>
    <xdr:to>
      <xdr:col>85</xdr:col>
      <xdr:colOff>127000</xdr:colOff>
      <xdr:row>36</xdr:row>
      <xdr:rowOff>23895</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5481300" y="6178760"/>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23895</xdr:rowOff>
    </xdr:from>
    <xdr:to>
      <xdr:col>81</xdr:col>
      <xdr:colOff>50800</xdr:colOff>
      <xdr:row>36</xdr:row>
      <xdr:rowOff>31820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4592300" y="619609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31343</xdr:rowOff>
    </xdr:from>
    <xdr:to>
      <xdr:col>76</xdr:col>
      <xdr:colOff>114300</xdr:colOff>
      <xdr:row>36</xdr:row>
      <xdr:rowOff>31820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3703300" y="6203543"/>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31343</xdr:rowOff>
    </xdr:from>
    <xdr:to>
      <xdr:col>71</xdr:col>
      <xdr:colOff>177800</xdr:colOff>
      <xdr:row>36</xdr:row>
      <xdr:rowOff>45403</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2814300" y="6203543"/>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127210</xdr:rowOff>
    </xdr:from>
    <xdr:to>
      <xdr:col>85</xdr:col>
      <xdr:colOff>177800</xdr:colOff>
      <xdr:row>36</xdr:row>
      <xdr:rowOff>57360</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6268700" y="61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150087</xdr:rowOff>
    </xdr:from>
    <xdr:ext cx="534377"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59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144545</xdr:rowOff>
    </xdr:from>
    <xdr:to>
      <xdr:col>81</xdr:col>
      <xdr:colOff>101600</xdr:colOff>
      <xdr:row>36</xdr:row>
      <xdr:rowOff>74695</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5430500" y="61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91222</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59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152470</xdr:rowOff>
    </xdr:from>
    <xdr:to>
      <xdr:col>76</xdr:col>
      <xdr:colOff>165100</xdr:colOff>
      <xdr:row>36</xdr:row>
      <xdr:rowOff>82620</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4541500" y="61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99147</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59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151993</xdr:rowOff>
    </xdr:from>
    <xdr:to>
      <xdr:col>72</xdr:col>
      <xdr:colOff>38100</xdr:colOff>
      <xdr:row>36</xdr:row>
      <xdr:rowOff>82143</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3652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98670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5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166053</xdr:rowOff>
    </xdr:from>
    <xdr:to>
      <xdr:col>67</xdr:col>
      <xdr:colOff>101600</xdr:colOff>
      <xdr:row>36</xdr:row>
      <xdr:rowOff>96203</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2763500" y="6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112730</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5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67843</xdr:rowOff>
    </xdr:from>
    <xdr:to>
      <xdr:col>85</xdr:col>
      <xdr:colOff>127000</xdr:colOff>
      <xdr:row>57</xdr:row>
      <xdr:rowOff>79060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840493"/>
          <a:ext cx="8382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39124</xdr:rowOff>
    </xdr:from>
    <xdr:to>
      <xdr:col>81</xdr:col>
      <xdr:colOff>50800</xdr:colOff>
      <xdr:row>57</xdr:row>
      <xdr:rowOff>67843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9811774"/>
          <a:ext cx="8890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39124</xdr:rowOff>
    </xdr:from>
    <xdr:to>
      <xdr:col>76</xdr:col>
      <xdr:colOff>114300</xdr:colOff>
      <xdr:row>57</xdr:row>
      <xdr:rowOff>46629</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811774"/>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170889</xdr:rowOff>
    </xdr:from>
    <xdr:to>
      <xdr:col>71</xdr:col>
      <xdr:colOff>177800</xdr:colOff>
      <xdr:row>57</xdr:row>
      <xdr:rowOff>46629</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9772089"/>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28260</xdr:rowOff>
    </xdr:from>
    <xdr:to>
      <xdr:col>85</xdr:col>
      <xdr:colOff>177800</xdr:colOff>
      <xdr:row>57</xdr:row>
      <xdr:rowOff>129860</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114637</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7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17043</xdr:rowOff>
    </xdr:from>
    <xdr:to>
      <xdr:col>81</xdr:col>
      <xdr:colOff>101600</xdr:colOff>
      <xdr:row>57</xdr:row>
      <xdr:rowOff>118643</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109770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159774</xdr:rowOff>
    </xdr:from>
    <xdr:to>
      <xdr:col>76</xdr:col>
      <xdr:colOff>165100</xdr:colOff>
      <xdr:row>57</xdr:row>
      <xdr:rowOff>89924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81051</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8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167279</xdr:rowOff>
    </xdr:from>
    <xdr:to>
      <xdr:col>72</xdr:col>
      <xdr:colOff>38100</xdr:colOff>
      <xdr:row>57</xdr:row>
      <xdr:rowOff>97429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7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88556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8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120089</xdr:rowOff>
    </xdr:from>
    <xdr:to>
      <xdr:col>67</xdr:col>
      <xdr:colOff>101600</xdr:colOff>
      <xdr:row>57</xdr:row>
      <xdr:rowOff>50239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41366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8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137109</xdr:rowOff>
    </xdr:from>
    <xdr:to>
      <xdr:col>85</xdr:col>
      <xdr:colOff>127000</xdr:colOff>
      <xdr:row>79</xdr:row>
      <xdr:rowOff>33858</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5481300" y="13510209"/>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33858</xdr:rowOff>
    </xdr:from>
    <xdr:to>
      <xdr:col>81</xdr:col>
      <xdr:colOff>50800</xdr:colOff>
      <xdr:row>79</xdr:row>
      <xdr:rowOff>38812</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4592300" y="1357840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11494</xdr:rowOff>
    </xdr:from>
    <xdr:to>
      <xdr:col>76</xdr:col>
      <xdr:colOff>114300</xdr:colOff>
      <xdr:row>79</xdr:row>
      <xdr:rowOff>38812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3703300" y="13556044"/>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11494</xdr:rowOff>
    </xdr:from>
    <xdr:to>
      <xdr:col>71</xdr:col>
      <xdr:colOff>177800</xdr:colOff>
      <xdr:row>79</xdr:row>
      <xdr:rowOff>43002</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2814300" y="13556044"/>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86309</xdr:rowOff>
    </xdr:from>
    <xdr:to>
      <xdr:col>85</xdr:col>
      <xdr:colOff>177800</xdr:colOff>
      <xdr:row>79</xdr:row>
      <xdr:rowOff>16459</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1236</xdr:rowOff>
    </xdr:from>
    <xdr:ext cx="469744"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37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154508</xdr:rowOff>
    </xdr:from>
    <xdr:to>
      <xdr:col>81</xdr:col>
      <xdr:colOff>101600</xdr:colOff>
      <xdr:row>79</xdr:row>
      <xdr:rowOff>84658</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5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75785</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2017" y="1362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159462</xdr:rowOff>
    </xdr:from>
    <xdr:to>
      <xdr:col>76</xdr:col>
      <xdr:colOff>165100</xdr:colOff>
      <xdr:row>79</xdr:row>
      <xdr:rowOff>89612</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80739</xdr:rowOff>
    </xdr:from>
    <xdr:ext cx="378565"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3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132144</xdr:rowOff>
    </xdr:from>
    <xdr:to>
      <xdr:col>72</xdr:col>
      <xdr:colOff>38100</xdr:colOff>
      <xdr:row>79</xdr:row>
      <xdr:rowOff>62294</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53421</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4017" y="1359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163652</xdr:rowOff>
    </xdr:from>
    <xdr:to>
      <xdr:col>67</xdr:col>
      <xdr:colOff>101600</xdr:colOff>
      <xdr:row>79</xdr:row>
      <xdr:rowOff>93802</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84929</xdr:rowOff>
    </xdr:from>
    <xdr:ext cx="313932"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57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xmlns=""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xmlns=""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37973</xdr:rowOff>
    </xdr:from>
    <xdr:to>
      <xdr:col>85</xdr:col>
      <xdr:colOff>127000</xdr:colOff>
      <xdr:row>97</xdr:row>
      <xdr:rowOff>49530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5481300" y="16668623"/>
          <a:ext cx="8382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xmlns=""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33871</xdr:rowOff>
    </xdr:from>
    <xdr:to>
      <xdr:col>81</xdr:col>
      <xdr:colOff>50800</xdr:colOff>
      <xdr:row>97</xdr:row>
      <xdr:rowOff>37973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4592300" y="16664521"/>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33871</xdr:rowOff>
    </xdr:from>
    <xdr:to>
      <xdr:col>76</xdr:col>
      <xdr:colOff>114300</xdr:colOff>
      <xdr:row>97</xdr:row>
      <xdr:rowOff>39269</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3703300" y="16664521"/>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39269</xdr:rowOff>
    </xdr:from>
    <xdr:to>
      <xdr:col>71</xdr:col>
      <xdr:colOff>177800</xdr:colOff>
      <xdr:row>97</xdr:row>
      <xdr:rowOff>46062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2814300" y="16669919"/>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170180</xdr:rowOff>
    </xdr:from>
    <xdr:to>
      <xdr:col>85</xdr:col>
      <xdr:colOff>177800</xdr:colOff>
      <xdr:row>97</xdr:row>
      <xdr:rowOff>100330</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62687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148607</xdr:rowOff>
    </xdr:from>
    <xdr:ext cx="534377" cy="259045"/>
    <xdr:sp macro="" textlink="">
      <xdr:nvSpPr>
        <xdr:cNvPr id="707" name="公債費該当値テキスト">
          <a:extLst>
            <a:ext uri="{FF2B5EF4-FFF2-40B4-BE49-F238E27FC236}">
              <a16:creationId xmlns:a16="http://schemas.microsoft.com/office/drawing/2014/main" xmlns="" id="{00000000-0008-0000-0700-0000C3020000}"/>
            </a:ext>
          </a:extLst>
        </xdr:cNvPr>
        <xdr:cNvSpPr txBox="1"/>
      </xdr:nvSpPr>
      <xdr:spPr>
        <a:xfrm>
          <a:off x="16370300" y="1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158623</xdr:rowOff>
    </xdr:from>
    <xdr:to>
      <xdr:col>81</xdr:col>
      <xdr:colOff>101600</xdr:colOff>
      <xdr:row>97</xdr:row>
      <xdr:rowOff>88773</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5430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79900</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14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154521</xdr:rowOff>
    </xdr:from>
    <xdr:to>
      <xdr:col>76</xdr:col>
      <xdr:colOff>165100</xdr:colOff>
      <xdr:row>97</xdr:row>
      <xdr:rowOff>84671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4541500" y="166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75798</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325111" y="167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159919</xdr:rowOff>
    </xdr:from>
    <xdr:to>
      <xdr:col>72</xdr:col>
      <xdr:colOff>38100</xdr:colOff>
      <xdr:row>97</xdr:row>
      <xdr:rowOff>90069</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3652500" y="1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81196</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6111" y="167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166712</xdr:rowOff>
    </xdr:from>
    <xdr:to>
      <xdr:col>67</xdr:col>
      <xdr:colOff>101600</xdr:colOff>
      <xdr:row>97</xdr:row>
      <xdr:rowOff>96862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2763500" y="166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87989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7111" y="1671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総務費の住民一人当たりのコストは、前年度から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3,655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84,603</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ったが、類似団体平均を下回っている。増加要因は、かたがみクーポン配布事業の実施や公共施設解体費の増加などである。今後も最低賃金の増に伴う委託料の増加や物価高騰が継続すると見込まれることから、施設等の維持管理経費増加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民生費の住民一人当たりのコストは、前年度から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16,102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204,893</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物価高騰重点支援給付金給付事業の実施などに伴う増加である。今後、高齢化による社会保障費の増加や引き続き物価高騰に対応した給付事業関連経費が発生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土木費の住民一人当たりのコストは、前年度から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6,499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48,681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橋りょう補修事業費や市道整備事業費などの増加である。今後も物価高騰が継続すると見込まれることから、道路維持管理、新設改良にかかる経費増加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教育費の住民一人当たりのコストは、前年度から</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1,472</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40,458</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円となり、類似団体平均を下回っている。減少要因は、公民館施設への冷暖房設備設置事業の完了や</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号認定園児減による幼稚園費の減に伴う減少である。令和3年度まで継続していた大規模な整備事業は完了したものの</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、今後は追分小学校の増築事業など各種教育施設の改修事業は継続的に発生すると見込まれる。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・財政調整基金は、当初予算の財源不足等に</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対する財源として</a:t>
          </a:r>
          <a:r>
            <a:rPr kumimoji="1" lang="en-US" altLang="ja-JP" sz="900" b="0" i="0" u="none" strike="noStrike" kern="0" cap="none" spc="0" normalizeH="0" baseline="0" noProof="0">
              <a:ln>
                <a:noFill/>
              </a:ln>
              <a:solidFill>
                <a:schemeClr val="tx1"/>
              </a:solidFill>
              <a:effectLst/>
              <a:uLnTx/>
              <a:uFillTx/>
              <a:latin typeface="ＭＳ ゴシック"/>
              <a:ea typeface="ＭＳ ゴシック"/>
              <a:cs typeface="+mn-cs"/>
            </a:rPr>
            <a:t>780</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百万円の取崩しを行ったものの、普通交付税追加交付に伴う余裕財源や基金利子の積み増しにより</a:t>
          </a:r>
          <a:r>
            <a:rPr kumimoji="1" lang="en-US" altLang="ja-JP" sz="900" b="0" i="0" u="none" strike="noStrike" kern="0" cap="none" spc="0" normalizeH="0" baseline="0" noProof="0">
              <a:ln>
                <a:noFill/>
              </a:ln>
              <a:solidFill>
                <a:schemeClr val="tx1"/>
              </a:solidFill>
              <a:effectLst/>
              <a:uLnTx/>
              <a:uFillTx/>
              <a:latin typeface="ＭＳ ゴシック"/>
              <a:ea typeface="ＭＳ ゴシック"/>
              <a:cs typeface="+mn-cs"/>
            </a:rPr>
            <a:t>783</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百万円の積立てを行った</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ことで基金残高を維持し、</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前年度と同率の20.43％となった。今後、災害対応や物価高騰に伴う物件費の増加等に活用していくことから</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基金残高は減少していくと見込まれるが、</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経常的経費の見直しによる取崩額の抑制に努めることで、財政の健全化に努めていく。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・実質収支額は、前年度から</a:t>
          </a:r>
          <a:r>
            <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rPr>
            <a:t>117</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百万円減少の</a:t>
          </a:r>
          <a:r>
            <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rPr>
            <a:t>860</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百万円となった。</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令和</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5</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年度は前年度と比較して歳入歳出ともに増加し、前年度から</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1.2</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ポイント低い</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8</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6</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2％となった。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・実質単年度収支は、単年度収支▲1</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18</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百万円、財政調整基金積立金</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783</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百万円、基金取崩額</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780</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百万円により▲</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114</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百万円となり、前年度から</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4</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59</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ポイント減少して▲</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1.15</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％となった。今後は、基金の積立てを着実に実施と事業見直しによる基金取崩額の減少させることで実質単年度収支の黒字化を図っていく。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・令和</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年度において、赤字額は全ての会計において発生せず、連結実質赤字比率はない。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・国民健康保険事業特別会計について、保険給付費等交付金1</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76</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百万円の増加などにより歳入全体で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6</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百万円増加し、</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歳出においては財政調整基金積立金1</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44</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百万円の減少や</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繰出金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18</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百万円の減少などにより全体で21百万円減少したことで、</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前年度から</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0.27</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ポイント増加して0.</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75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・介護保険事業特別会計について、繰越金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39</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百万円の増加や基金繰入金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53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百万円の増加などにより歳入全体で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122</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百万円増加し、歳出においても</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給付費準備基金積立金1</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7</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百万円の増加や地域支援事業</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19</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百万円の増加などにより全体で</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58</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百万円増加した。歳出よりも歳入の増加幅が大きかったことから、前年度から0.</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65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ポイント増加して</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2.52</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・今後も、歳入額に見合った事業展開を図り、引き続き赤字額が発生しないよう健全な財政運営に努めていく。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一般会計の元利償還金が定時償還減少による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百万の</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減少、特定財源及び元利償還金等に係る基準財政需要額算入額が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59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百万円の減となったことで、前年度から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百万増加した。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これまで実施した大型の公共施設等整備事業で借入した地方債の元金償還が始まっているが、公債費のピークを超えており、今後、分子は横ばいとなる見込みである。借入と償還のバランスをとりながら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本市では、満期一括償還の地方債を発行していないため、減債基金残高と減債基金積立相当額に該当する数値はありません。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・一般会計等に係る地方債の現在高は、令和3年度まで実施していた大型の公共施設等整備事業が終了し、地方債発行額が定時償還額を下回ったことで、前年度から</a:t>
          </a:r>
          <a:r>
            <a:rPr kumimoji="1"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1,137</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・公営企業債等繰入見込額は、償還終了等により、前年度から</a:t>
          </a:r>
          <a:r>
            <a:rPr kumimoji="1" lang="en-US" altLang="ja-JP" sz="1000" b="0" i="0" u="none" strike="noStrike" kern="0" cap="none" spc="0" normalizeH="0" baseline="0" noProof="0">
              <a:ln>
                <a:noFill/>
              </a:ln>
              <a:solidFill>
                <a:schemeClr val="tx1"/>
              </a:solidFill>
              <a:effectLst/>
              <a:uLnTx/>
              <a:uFillTx/>
              <a:latin typeface="ＭＳ ゴシック"/>
              <a:ea typeface="ＭＳ ゴシック"/>
            </a:rPr>
            <a:t>345</a:t>
          </a: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今後は大型の公共施設等整備事業の実施は予定していないため、</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地方債残高の減少等により将来負担額は全体的に減少すると見込まれる。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・充当可能基金は、公共施設等総合管理の基金の設置やふるさと応援基金</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を積み増ししたことで、前年度から</a:t>
          </a:r>
          <a:r>
            <a:rPr kumimoji="1"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150</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百万円の増加となった。今後、子育て応援事業などの臨時的一般単独事業実施や物価高騰に伴う物件費の増加に対応するための財源として活用していくことから、基金は減少すると見込まれる。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・基準財政需要額算入見込額は、臨時財政対策債の償還終了などの地方債現在高が減少したことにより公債費分が減少し、前年度から</a:t>
          </a:r>
          <a:r>
            <a:rPr kumimoji="1" lang="en-US" altLang="ja-JP" sz="1000" b="0" i="0" u="none" strike="noStrike" kern="0" cap="none" spc="0" normalizeH="0" baseline="0" noProof="0">
              <a:ln>
                <a:noFill/>
              </a:ln>
              <a:solidFill>
                <a:schemeClr val="tx1"/>
              </a:solidFill>
              <a:effectLst/>
              <a:uLnTx/>
              <a:uFillTx/>
              <a:latin typeface="ＭＳ ゴシック"/>
              <a:ea typeface="ＭＳ ゴシック"/>
            </a:rPr>
            <a:t>1,285</a:t>
          </a: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・充当可能財源等は、ふるさと応援基金の積み増しや、経常経費の見直しによるコスト削減などに取り組むことで、基金の積立てを着実に実施し財政の健全化に努めていく。</a:t>
          </a:r>
          <a:endParaRPr kumimoji="1" lang="en-US" altLang="ja-JP" sz="1000" b="0" i="0" u="none" strike="noStrike" kern="0" cap="none" spc="0" normalizeH="0" baseline="0" noProof="0">
            <a:ln>
              <a:noFill/>
            </a:ln>
            <a:solidFill>
              <a:schemeClr val="tx1"/>
            </a:solidFill>
            <a:effectLst/>
            <a:uLnTx/>
            <a:uFillTx/>
            <a:latin typeface="ＭＳ ゴシック"/>
            <a:ea typeface="ＭＳ 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秋田県潟上市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普通交付税の追加交付等に伴う余裕財源の積み増しを実施したものの、合併振興基金において取崩額が積立額を上回ったことで、基金全体では前年度から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百万円減少して2,8</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68</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今後、臨時的一般単独事業等や過疎地域持続的発展特別事業を実施していくための財源として活用していくことから、基金残高は減少していくと見込まれるが、経常的経費の見直しによるコスト削減などに取り組み、財政調整基金やふるさと応援基金の積立てを着実に実施し、基金全体の残高の急激な減少を抑制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（基金の使途）</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合併振興基金：合併に伴う住民の連帯の強化及び地域振興に資するための経費に充てる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応援基金：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公共施設等総合管理基金：公共施設等の整備、長寿命化、維持補修、統廃合及び除却に要する経費に充てる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まち・ひと・しごと創生基金：地域再生法第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条第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項第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号に規定するまち・ひと・しごと創生寄附活用事業に要する経費の財源に充てる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過疎地域持続的発展基金：過疎地域持続的発展特別事業を推進するための経費に充てる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合併振興基金について、基金残高は180百万円を取り崩したことで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321</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ふるさと応援基金について、基金残高は</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126</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百万円の積立て及び</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49</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百万円の取崩しにより前年度から</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76</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百万円増加して</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274</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公共施設等総合管理基金について、新たに設置、</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百万円の積立てにより残高が</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まち・ひと・しごと創生基金について、新たに設置、</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百万円の積立てにより残高が</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過疎地域持続的発展基金について、基金残高は</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千円積立てのみで前年度同額の21百万円となった。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は、ソフト事業の財源として上限額の取崩しを行った。今後も、年間の上限額程度の額の取崩しを行う見込であり、この場合令和7年度までで基金残高がゼロになることから、経常経費の見直しを行い、基金に頼らない財政運営への移行を目指す。</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ふるさと応援基金、過疎地域持続的発展基金、公共施設等総合管理基金及び森林環境譲与税基金は、毎年積み増しを行っていくとともに、充当可能事業への活用を積極的に行っていく。</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rPr>
            <a:t>財政調整基金は、当初予算の財源不足等に対する</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財源として</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780</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百万円の取崩しを行ったものの、普通交付税追加交付に伴う余裕財源や基金利子の積み増しにより</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783</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百万円の積立てを行ったことで基金残高が増加し、前年度から</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百万円増加して2,03</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百万円となった。</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市税は長期的には減少していく見込みである一方で、複数の臨時的一般単独事業の実施やエネルギー価格や物価高騰に伴う物件費の増加に対応するための財源として活用していくことから、基金残高は減少していくと見込まれる。基金残高は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％を維持することを目標とし、余裕財源や基金利子による積み増しを確実に行い、今後も一定額を確保し、収支バランスの調整に活用していく。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基金利子の積み増しのみを行ったため、基金残高は110百万円で前年度から増減なし。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余裕財源については財政調整基金への積立てを優先して行っており、減債基金については基金利子の積み増しのみを行っていく。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17753062</v>
      </c>
      <c r="BO4" s="371"/>
      <c r="BP4" s="371"/>
      <c r="BQ4" s="371"/>
      <c r="BR4" s="371"/>
      <c r="BS4" s="371"/>
      <c r="BT4" s="371"/>
      <c r="BU4" s="372"/>
      <c r="BV4" s="370">
        <v>17210701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9.8000000000000007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16841289</v>
      </c>
      <c r="BO5" s="408"/>
      <c r="BP5" s="408"/>
      <c r="BQ5" s="408"/>
      <c r="BR5" s="408"/>
      <c r="BS5" s="408"/>
      <c r="BT5" s="408"/>
      <c r="BU5" s="409"/>
      <c r="BV5" s="407">
        <v>16197161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100.3</v>
      </c>
      <c r="CU5" s="405"/>
      <c r="CV5" s="405"/>
      <c r="CW5" s="405"/>
      <c r="CX5" s="405"/>
      <c r="CY5" s="405"/>
      <c r="CZ5" s="405"/>
      <c r="DA5" s="406"/>
      <c r="DB5" s="404">
        <v>95.4</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911773</v>
      </c>
      <c r="BO6" s="408"/>
      <c r="BP6" s="408"/>
      <c r="BQ6" s="408"/>
      <c r="BR6" s="408"/>
      <c r="BS6" s="408"/>
      <c r="BT6" s="408"/>
      <c r="BU6" s="409"/>
      <c r="BV6" s="407">
        <v>1013540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100.4</v>
      </c>
      <c r="CU6" s="445"/>
      <c r="CV6" s="445"/>
      <c r="CW6" s="445"/>
      <c r="CX6" s="445"/>
      <c r="CY6" s="445"/>
      <c r="CZ6" s="445"/>
      <c r="DA6" s="446"/>
      <c r="DB6" s="444">
        <v>96.5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52238</v>
      </c>
      <c r="BO7" s="408"/>
      <c r="BP7" s="408"/>
      <c r="BQ7" s="408"/>
      <c r="BR7" s="408"/>
      <c r="BS7" s="408"/>
      <c r="BT7" s="408"/>
      <c r="BU7" s="409"/>
      <c r="BV7" s="407">
        <v>36288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9970065</v>
      </c>
      <c r="CU7" s="408"/>
      <c r="CV7" s="408"/>
      <c r="CW7" s="408"/>
      <c r="CX7" s="408"/>
      <c r="CY7" s="408"/>
      <c r="CZ7" s="408"/>
      <c r="DA7" s="409"/>
      <c r="DB7" s="407">
        <v>9955352</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859535</v>
      </c>
      <c r="BO8" s="408"/>
      <c r="BP8" s="408"/>
      <c r="BQ8" s="408"/>
      <c r="BR8" s="408"/>
      <c r="BS8" s="408"/>
      <c r="BT8" s="408"/>
      <c r="BU8" s="409"/>
      <c r="BV8" s="407">
        <v>977252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31720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-117717</v>
      </c>
      <c r="BO9" s="408"/>
      <c r="BP9" s="408"/>
      <c r="BQ9" s="408"/>
      <c r="BR9" s="408"/>
      <c r="BS9" s="408"/>
      <c r="BT9" s="408"/>
      <c r="BU9" s="409"/>
      <c r="BV9" s="407">
        <v>-104368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14.4</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33083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783261</v>
      </c>
      <c r="BO10" s="408"/>
      <c r="BP10" s="408"/>
      <c r="BQ10" s="408"/>
      <c r="BR10" s="408"/>
      <c r="BS10" s="408"/>
      <c r="BT10" s="408"/>
      <c r="BU10" s="409"/>
      <c r="BV10" s="407">
        <v>816374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31624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780000</v>
      </c>
      <c r="BO12" s="408"/>
      <c r="BP12" s="408"/>
      <c r="BQ12" s="408"/>
      <c r="BR12" s="408"/>
      <c r="BS12" s="408"/>
      <c r="BT12" s="408"/>
      <c r="BU12" s="409"/>
      <c r="BV12" s="407">
        <v>370000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31494</v>
      </c>
      <c r="S13" s="492"/>
      <c r="T13" s="492"/>
      <c r="U13" s="492"/>
      <c r="V13" s="493"/>
      <c r="W13" s="423" t="s">
        <v>131</v>
      </c>
      <c r="X13" s="424"/>
      <c r="Y13" s="424"/>
      <c r="Z13" s="424"/>
      <c r="AA13" s="424"/>
      <c r="AB13" s="414"/>
      <c r="AC13" s="458">
        <v>826</v>
      </c>
      <c r="AD13" s="459"/>
      <c r="AE13" s="459"/>
      <c r="AF13" s="459"/>
      <c r="AG13" s="501"/>
      <c r="AH13" s="458">
        <v>933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-114456</v>
      </c>
      <c r="BO13" s="408"/>
      <c r="BP13" s="408"/>
      <c r="BQ13" s="408"/>
      <c r="BR13" s="408"/>
      <c r="BS13" s="408"/>
      <c r="BT13" s="408"/>
      <c r="BU13" s="409"/>
      <c r="BV13" s="407">
        <v>342006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6.7</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31836</v>
      </c>
      <c r="S14" s="492"/>
      <c r="T14" s="492"/>
      <c r="U14" s="492"/>
      <c r="V14" s="493"/>
      <c r="W14" s="397"/>
      <c r="X14" s="398"/>
      <c r="Y14" s="398"/>
      <c r="Z14" s="398"/>
      <c r="AA14" s="398"/>
      <c r="AB14" s="387"/>
      <c r="AC14" s="494">
        <v>5.7</v>
      </c>
      <c r="AD14" s="495"/>
      <c r="AE14" s="495"/>
      <c r="AF14" s="495"/>
      <c r="AG14" s="496"/>
      <c r="AH14" s="494">
        <v>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32.299999999999997</v>
      </c>
      <c r="CU14" s="506"/>
      <c r="CV14" s="506"/>
      <c r="CW14" s="506"/>
      <c r="CX14" s="506"/>
      <c r="CY14" s="506"/>
      <c r="CZ14" s="506"/>
      <c r="DA14" s="507"/>
      <c r="DB14" s="505">
        <v>36.4</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31733</v>
      </c>
      <c r="S15" s="492"/>
      <c r="T15" s="492"/>
      <c r="U15" s="492"/>
      <c r="V15" s="493"/>
      <c r="W15" s="423" t="s">
        <v>137</v>
      </c>
      <c r="X15" s="424"/>
      <c r="Y15" s="424"/>
      <c r="Z15" s="424"/>
      <c r="AA15" s="424"/>
      <c r="AB15" s="414"/>
      <c r="AC15" s="458">
        <v>3707</v>
      </c>
      <c r="AD15" s="459"/>
      <c r="AE15" s="459"/>
      <c r="AF15" s="459"/>
      <c r="AG15" s="501"/>
      <c r="AH15" s="458">
        <v>4068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3295246</v>
      </c>
      <c r="BO15" s="371"/>
      <c r="BP15" s="371"/>
      <c r="BQ15" s="371"/>
      <c r="BR15" s="371"/>
      <c r="BS15" s="371"/>
      <c r="BT15" s="371"/>
      <c r="BU15" s="372"/>
      <c r="BV15" s="370">
        <v>3146730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25.7</v>
      </c>
      <c r="AD16" s="495"/>
      <c r="AE16" s="495"/>
      <c r="AF16" s="495"/>
      <c r="AG16" s="496"/>
      <c r="AH16" s="494">
        <v>26.9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9140967</v>
      </c>
      <c r="BO16" s="408"/>
      <c r="BP16" s="408"/>
      <c r="BQ16" s="408"/>
      <c r="BR16" s="408"/>
      <c r="BS16" s="408"/>
      <c r="BT16" s="408"/>
      <c r="BU16" s="409"/>
      <c r="BV16" s="407">
        <v>9089801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9868</v>
      </c>
      <c r="AD17" s="459"/>
      <c r="AE17" s="459"/>
      <c r="AF17" s="459"/>
      <c r="AG17" s="501"/>
      <c r="AH17" s="458">
        <v>10137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4079896</v>
      </c>
      <c r="BO17" s="408"/>
      <c r="BP17" s="408"/>
      <c r="BQ17" s="408"/>
      <c r="BR17" s="408"/>
      <c r="BS17" s="408"/>
      <c r="BT17" s="408"/>
      <c r="BU17" s="409"/>
      <c r="BV17" s="407">
        <v>3902966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97.72</v>
      </c>
      <c r="M18" s="531"/>
      <c r="N18" s="531"/>
      <c r="O18" s="531"/>
      <c r="P18" s="531"/>
      <c r="Q18" s="531"/>
      <c r="R18" s="532"/>
      <c r="S18" s="532"/>
      <c r="T18" s="532"/>
      <c r="U18" s="532"/>
      <c r="V18" s="533"/>
      <c r="W18" s="425"/>
      <c r="X18" s="426"/>
      <c r="Y18" s="426"/>
      <c r="Z18" s="426"/>
      <c r="AA18" s="426"/>
      <c r="AB18" s="417"/>
      <c r="AC18" s="534">
        <v>68.5</v>
      </c>
      <c r="AD18" s="535"/>
      <c r="AE18" s="535"/>
      <c r="AF18" s="535"/>
      <c r="AG18" s="536"/>
      <c r="AH18" s="534">
        <v>67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9863754</v>
      </c>
      <c r="BO18" s="408"/>
      <c r="BP18" s="408"/>
      <c r="BQ18" s="408"/>
      <c r="BR18" s="408"/>
      <c r="BS18" s="408"/>
      <c r="BT18" s="408"/>
      <c r="BU18" s="409"/>
      <c r="BV18" s="407">
        <v>9519081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325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13088183</v>
      </c>
      <c r="BO19" s="408"/>
      <c r="BP19" s="408"/>
      <c r="BQ19" s="408"/>
      <c r="BR19" s="408"/>
      <c r="BS19" s="408"/>
      <c r="BT19" s="408"/>
      <c r="BU19" s="409"/>
      <c r="BV19" s="407">
        <v>12622579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12287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16372649</v>
      </c>
      <c r="BO22" s="371"/>
      <c r="BP22" s="371"/>
      <c r="BQ22" s="371"/>
      <c r="BR22" s="371"/>
      <c r="BS22" s="371"/>
      <c r="BT22" s="371"/>
      <c r="BU22" s="372"/>
      <c r="BV22" s="370">
        <v>17509623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4579139</v>
      </c>
      <c r="BO23" s="408"/>
      <c r="BP23" s="408"/>
      <c r="BQ23" s="408"/>
      <c r="BR23" s="408"/>
      <c r="BS23" s="408"/>
      <c r="BT23" s="408"/>
      <c r="BU23" s="409"/>
      <c r="BV23" s="407">
        <v>4892965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8600</v>
      </c>
      <c r="R24" s="459"/>
      <c r="S24" s="459"/>
      <c r="T24" s="459"/>
      <c r="U24" s="459"/>
      <c r="V24" s="501"/>
      <c r="W24" s="553"/>
      <c r="X24" s="554"/>
      <c r="Y24" s="555"/>
      <c r="Z24" s="457" t="s">
        <v>162</v>
      </c>
      <c r="AA24" s="437"/>
      <c r="AB24" s="437"/>
      <c r="AC24" s="437"/>
      <c r="AD24" s="437"/>
      <c r="AE24" s="437"/>
      <c r="AF24" s="437"/>
      <c r="AG24" s="438"/>
      <c r="AH24" s="458">
        <v>264</v>
      </c>
      <c r="AI24" s="459"/>
      <c r="AJ24" s="459"/>
      <c r="AK24" s="459"/>
      <c r="AL24" s="501"/>
      <c r="AM24" s="458">
        <v>767976</v>
      </c>
      <c r="AN24" s="459"/>
      <c r="AO24" s="459"/>
      <c r="AP24" s="459"/>
      <c r="AQ24" s="459"/>
      <c r="AR24" s="501"/>
      <c r="AS24" s="458">
        <v>2909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11566141</v>
      </c>
      <c r="BO24" s="408"/>
      <c r="BP24" s="408"/>
      <c r="BQ24" s="408"/>
      <c r="BR24" s="408"/>
      <c r="BS24" s="408"/>
      <c r="BT24" s="408"/>
      <c r="BU24" s="409"/>
      <c r="BV24" s="407">
        <v>12206407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2647483</v>
      </c>
      <c r="BO25" s="371"/>
      <c r="BP25" s="371"/>
      <c r="BQ25" s="371"/>
      <c r="BR25" s="371"/>
      <c r="BS25" s="371"/>
      <c r="BT25" s="371"/>
      <c r="BU25" s="372"/>
      <c r="BV25" s="370">
        <v>1967425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5650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15264</v>
      </c>
      <c r="AN26" s="459"/>
      <c r="AO26" s="459"/>
      <c r="AP26" s="459"/>
      <c r="AQ26" s="459"/>
      <c r="AR26" s="501"/>
      <c r="AS26" s="458">
        <v>2544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4200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3800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2037200</v>
      </c>
      <c r="BO28" s="371"/>
      <c r="BP28" s="371"/>
      <c r="BQ28" s="371"/>
      <c r="BR28" s="371"/>
      <c r="BS28" s="371"/>
      <c r="BT28" s="371"/>
      <c r="BU28" s="372"/>
      <c r="BV28" s="370">
        <v>2033939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16</v>
      </c>
      <c r="M29" s="459"/>
      <c r="N29" s="459"/>
      <c r="O29" s="459"/>
      <c r="P29" s="501"/>
      <c r="Q29" s="458">
        <v>3600</v>
      </c>
      <c r="R29" s="459"/>
      <c r="S29" s="459"/>
      <c r="T29" s="459"/>
      <c r="U29" s="459"/>
      <c r="V29" s="501"/>
      <c r="W29" s="556"/>
      <c r="X29" s="557"/>
      <c r="Y29" s="558"/>
      <c r="Z29" s="457" t="s">
        <v>177</v>
      </c>
      <c r="AA29" s="437"/>
      <c r="AB29" s="437"/>
      <c r="AC29" s="437"/>
      <c r="AD29" s="437"/>
      <c r="AE29" s="437"/>
      <c r="AF29" s="437"/>
      <c r="AG29" s="438"/>
      <c r="AH29" s="458">
        <v>264</v>
      </c>
      <c r="AI29" s="459"/>
      <c r="AJ29" s="459"/>
      <c r="AK29" s="459"/>
      <c r="AL29" s="501"/>
      <c r="AM29" s="458">
        <v>767976</v>
      </c>
      <c r="AN29" s="459"/>
      <c r="AO29" s="459"/>
      <c r="AP29" s="459"/>
      <c r="AQ29" s="459"/>
      <c r="AR29" s="501"/>
      <c r="AS29" s="458">
        <v>2909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109971</v>
      </c>
      <c r="BO29" s="408"/>
      <c r="BP29" s="408"/>
      <c r="BQ29" s="408"/>
      <c r="BR29" s="408"/>
      <c r="BS29" s="408"/>
      <c r="BT29" s="408"/>
      <c r="BU29" s="409"/>
      <c r="BV29" s="407">
        <v>109968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720545</v>
      </c>
      <c r="BO30" s="527"/>
      <c r="BP30" s="527"/>
      <c r="BQ30" s="527"/>
      <c r="BR30" s="527"/>
      <c r="BS30" s="527"/>
      <c r="BT30" s="527"/>
      <c r="BU30" s="528"/>
      <c r="BV30" s="526">
        <v>734601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男鹿地区消防一部事務組合（一般会計）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昭和総合開発株式会社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介護保険事業特別会計（保険事業勘定）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潟上市下水道事業会計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湖東地区行政一部事務組合（一般会計）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天王グリーンランド株式会社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男鹿地区衛生処理一部事務組合（一般会計）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介護保険事業特別会計（サービス事業勘定）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秋田県市町村総合事務組合（一般会計）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秋田県市町村総合事務組合（交通災害共済事業等特別会計）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秋田県市町村会館管理組合（一般会計）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井川町・潟上市共有財産管理組合（一般会計）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秋田県後期高齢者医療広域連合（一般会計）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秋田県後期高齢者医療広域連合（後期高齢者医療特別会計）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LeLTOPSRqqtVpqctIgk4yhIRlIQrrfRUbu2AX4vxmfw4AgDXaHMIypOUTBHC+pAPIFWB8s5U6M9L5zOsYVanjw==" saltValue="GRwFaeDgvO3qa5Qzgdej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2966847</v>
      </c>
      <c r="S5" s="613"/>
      <c r="T5" s="613"/>
      <c r="U5" s="613"/>
      <c r="V5" s="613"/>
      <c r="W5" s="613"/>
      <c r="X5" s="613"/>
      <c r="Y5" s="614"/>
      <c r="Z5" s="615">
        <v>16.7</v>
      </c>
      <c r="AA5" s="615"/>
      <c r="AB5" s="615"/>
      <c r="AC5" s="615"/>
      <c r="AD5" s="616">
        <v>2966847</v>
      </c>
      <c r="AE5" s="616"/>
      <c r="AF5" s="616"/>
      <c r="AG5" s="616"/>
      <c r="AH5" s="616"/>
      <c r="AI5" s="616"/>
      <c r="AJ5" s="616"/>
      <c r="AK5" s="616"/>
      <c r="AL5" s="617">
        <v>30.2</v>
      </c>
      <c r="AM5" s="618"/>
      <c r="AN5" s="618"/>
      <c r="AO5" s="619"/>
      <c r="AP5" s="609" t="s">
        <v>216</v>
      </c>
      <c r="AQ5" s="610"/>
      <c r="AR5" s="610"/>
      <c r="AS5" s="610"/>
      <c r="AT5" s="610"/>
      <c r="AU5" s="610"/>
      <c r="AV5" s="610"/>
      <c r="AW5" s="610"/>
      <c r="AX5" s="610"/>
      <c r="AY5" s="610"/>
      <c r="AZ5" s="610"/>
      <c r="BA5" s="610"/>
      <c r="BB5" s="610"/>
      <c r="BC5" s="610"/>
      <c r="BD5" s="610"/>
      <c r="BE5" s="610"/>
      <c r="BF5" s="611"/>
      <c r="BG5" s="623">
        <v>2966847</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145515</v>
      </c>
      <c r="S6" s="624"/>
      <c r="T6" s="624"/>
      <c r="U6" s="624"/>
      <c r="V6" s="624"/>
      <c r="W6" s="624"/>
      <c r="X6" s="624"/>
      <c r="Y6" s="625"/>
      <c r="Z6" s="626">
        <v>0.8</v>
      </c>
      <c r="AA6" s="626"/>
      <c r="AB6" s="626"/>
      <c r="AC6" s="626"/>
      <c r="AD6" s="627">
        <v>145515</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2966847</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167329</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167329</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779</v>
      </c>
      <c r="S7" s="624"/>
      <c r="T7" s="624"/>
      <c r="U7" s="624"/>
      <c r="V7" s="624"/>
      <c r="W7" s="624"/>
      <c r="X7" s="624"/>
      <c r="Y7" s="625"/>
      <c r="Z7" s="626">
        <v>0</v>
      </c>
      <c r="AA7" s="626"/>
      <c r="AB7" s="626"/>
      <c r="AC7" s="626"/>
      <c r="AD7" s="627">
        <v>779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1317422</v>
      </c>
      <c r="BH7" s="624"/>
      <c r="BI7" s="624"/>
      <c r="BJ7" s="624"/>
      <c r="BK7" s="624"/>
      <c r="BL7" s="624"/>
      <c r="BM7" s="624"/>
      <c r="BN7" s="625"/>
      <c r="BO7" s="626">
        <v>44.4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2675475</v>
      </c>
      <c r="CS7" s="624"/>
      <c r="CT7" s="624"/>
      <c r="CU7" s="624"/>
      <c r="CV7" s="624"/>
      <c r="CW7" s="624"/>
      <c r="CX7" s="624"/>
      <c r="CY7" s="625"/>
      <c r="CZ7" s="626">
        <v>15.9</v>
      </c>
      <c r="DA7" s="626"/>
      <c r="DB7" s="626"/>
      <c r="DC7" s="626"/>
      <c r="DD7" s="632">
        <v>23293</v>
      </c>
      <c r="DE7" s="624"/>
      <c r="DF7" s="624"/>
      <c r="DG7" s="624"/>
      <c r="DH7" s="624"/>
      <c r="DI7" s="624"/>
      <c r="DJ7" s="624"/>
      <c r="DK7" s="624"/>
      <c r="DL7" s="624"/>
      <c r="DM7" s="624"/>
      <c r="DN7" s="624"/>
      <c r="DO7" s="624"/>
      <c r="DP7" s="625"/>
      <c r="DQ7" s="632">
        <v>2244231</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8613</v>
      </c>
      <c r="S8" s="624"/>
      <c r="T8" s="624"/>
      <c r="U8" s="624"/>
      <c r="V8" s="624"/>
      <c r="W8" s="624"/>
      <c r="X8" s="624"/>
      <c r="Y8" s="625"/>
      <c r="Z8" s="626">
        <v>0</v>
      </c>
      <c r="AA8" s="626"/>
      <c r="AB8" s="626"/>
      <c r="AC8" s="626"/>
      <c r="AD8" s="627">
        <v>8613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54701</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6479542</v>
      </c>
      <c r="CS8" s="624"/>
      <c r="CT8" s="624"/>
      <c r="CU8" s="624"/>
      <c r="CV8" s="624"/>
      <c r="CW8" s="624"/>
      <c r="CX8" s="624"/>
      <c r="CY8" s="625"/>
      <c r="CZ8" s="626">
        <v>38.5</v>
      </c>
      <c r="DA8" s="626"/>
      <c r="DB8" s="626"/>
      <c r="DC8" s="626"/>
      <c r="DD8" s="632">
        <v>79387</v>
      </c>
      <c r="DE8" s="624"/>
      <c r="DF8" s="624"/>
      <c r="DG8" s="624"/>
      <c r="DH8" s="624"/>
      <c r="DI8" s="624"/>
      <c r="DJ8" s="624"/>
      <c r="DK8" s="624"/>
      <c r="DL8" s="624"/>
      <c r="DM8" s="624"/>
      <c r="DN8" s="624"/>
      <c r="DO8" s="624"/>
      <c r="DP8" s="625"/>
      <c r="DQ8" s="632">
        <v>3802958</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11584</v>
      </c>
      <c r="S9" s="624"/>
      <c r="T9" s="624"/>
      <c r="U9" s="624"/>
      <c r="V9" s="624"/>
      <c r="W9" s="624"/>
      <c r="X9" s="624"/>
      <c r="Y9" s="625"/>
      <c r="Z9" s="626">
        <v>0.1</v>
      </c>
      <c r="AA9" s="626"/>
      <c r="AB9" s="626"/>
      <c r="AC9" s="626"/>
      <c r="AD9" s="627">
        <v>11584</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1127245</v>
      </c>
      <c r="BH9" s="624"/>
      <c r="BI9" s="624"/>
      <c r="BJ9" s="624"/>
      <c r="BK9" s="624"/>
      <c r="BL9" s="624"/>
      <c r="BM9" s="624"/>
      <c r="BN9" s="625"/>
      <c r="BO9" s="626">
        <v>38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1130603</v>
      </c>
      <c r="CS9" s="624"/>
      <c r="CT9" s="624"/>
      <c r="CU9" s="624"/>
      <c r="CV9" s="624"/>
      <c r="CW9" s="624"/>
      <c r="CX9" s="624"/>
      <c r="CY9" s="625"/>
      <c r="CZ9" s="626">
        <v>6.7</v>
      </c>
      <c r="DA9" s="626"/>
      <c r="DB9" s="626"/>
      <c r="DC9" s="626"/>
      <c r="DD9" s="632">
        <v>1564</v>
      </c>
      <c r="DE9" s="624"/>
      <c r="DF9" s="624"/>
      <c r="DG9" s="624"/>
      <c r="DH9" s="624"/>
      <c r="DI9" s="624"/>
      <c r="DJ9" s="624"/>
      <c r="DK9" s="624"/>
      <c r="DL9" s="624"/>
      <c r="DM9" s="624"/>
      <c r="DN9" s="624"/>
      <c r="DO9" s="624"/>
      <c r="DP9" s="625"/>
      <c r="DQ9" s="632">
        <v>843565</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60689</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2003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2003</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757602</v>
      </c>
      <c r="S11" s="624"/>
      <c r="T11" s="624"/>
      <c r="U11" s="624"/>
      <c r="V11" s="624"/>
      <c r="W11" s="624"/>
      <c r="X11" s="624"/>
      <c r="Y11" s="625"/>
      <c r="Z11" s="628">
        <v>4.3</v>
      </c>
      <c r="AA11" s="629"/>
      <c r="AB11" s="629"/>
      <c r="AC11" s="635"/>
      <c r="AD11" s="632">
        <v>757602</v>
      </c>
      <c r="AE11" s="624"/>
      <c r="AF11" s="624"/>
      <c r="AG11" s="624"/>
      <c r="AH11" s="624"/>
      <c r="AI11" s="624"/>
      <c r="AJ11" s="624"/>
      <c r="AK11" s="625"/>
      <c r="AL11" s="628">
        <v>7.7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74787</v>
      </c>
      <c r="BH11" s="624"/>
      <c r="BI11" s="624"/>
      <c r="BJ11" s="624"/>
      <c r="BK11" s="624"/>
      <c r="BL11" s="624"/>
      <c r="BM11" s="624"/>
      <c r="BN11" s="625"/>
      <c r="BO11" s="626">
        <v>2.5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384017</v>
      </c>
      <c r="CS11" s="624"/>
      <c r="CT11" s="624"/>
      <c r="CU11" s="624"/>
      <c r="CV11" s="624"/>
      <c r="CW11" s="624"/>
      <c r="CX11" s="624"/>
      <c r="CY11" s="625"/>
      <c r="CZ11" s="626">
        <v>2.2999999999999998</v>
      </c>
      <c r="DA11" s="626"/>
      <c r="DB11" s="626"/>
      <c r="DC11" s="626"/>
      <c r="DD11" s="632">
        <v>35004</v>
      </c>
      <c r="DE11" s="624"/>
      <c r="DF11" s="624"/>
      <c r="DG11" s="624"/>
      <c r="DH11" s="624"/>
      <c r="DI11" s="624"/>
      <c r="DJ11" s="624"/>
      <c r="DK11" s="624"/>
      <c r="DL11" s="624"/>
      <c r="DM11" s="624"/>
      <c r="DN11" s="624"/>
      <c r="DO11" s="624"/>
      <c r="DP11" s="625"/>
      <c r="DQ11" s="632">
        <v>207941</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1296210</v>
      </c>
      <c r="BH12" s="624"/>
      <c r="BI12" s="624"/>
      <c r="BJ12" s="624"/>
      <c r="BK12" s="624"/>
      <c r="BL12" s="624"/>
      <c r="BM12" s="624"/>
      <c r="BN12" s="625"/>
      <c r="BO12" s="626">
        <v>43.7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411346</v>
      </c>
      <c r="CS12" s="624"/>
      <c r="CT12" s="624"/>
      <c r="CU12" s="624"/>
      <c r="CV12" s="624"/>
      <c r="CW12" s="624"/>
      <c r="CX12" s="624"/>
      <c r="CY12" s="625"/>
      <c r="CZ12" s="626">
        <v>2.4</v>
      </c>
      <c r="DA12" s="626"/>
      <c r="DB12" s="626"/>
      <c r="DC12" s="626"/>
      <c r="DD12" s="632">
        <v>39517</v>
      </c>
      <c r="DE12" s="624"/>
      <c r="DF12" s="624"/>
      <c r="DG12" s="624"/>
      <c r="DH12" s="624"/>
      <c r="DI12" s="624"/>
      <c r="DJ12" s="624"/>
      <c r="DK12" s="624"/>
      <c r="DL12" s="624"/>
      <c r="DM12" s="624"/>
      <c r="DN12" s="624"/>
      <c r="DO12" s="624"/>
      <c r="DP12" s="625"/>
      <c r="DQ12" s="632">
        <v>195076</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1293759</v>
      </c>
      <c r="BH13" s="624"/>
      <c r="BI13" s="624"/>
      <c r="BJ13" s="624"/>
      <c r="BK13" s="624"/>
      <c r="BL13" s="624"/>
      <c r="BM13" s="624"/>
      <c r="BN13" s="625"/>
      <c r="BO13" s="626">
        <v>43.6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1539480</v>
      </c>
      <c r="CS13" s="624"/>
      <c r="CT13" s="624"/>
      <c r="CU13" s="624"/>
      <c r="CV13" s="624"/>
      <c r="CW13" s="624"/>
      <c r="CX13" s="624"/>
      <c r="CY13" s="625"/>
      <c r="CZ13" s="626">
        <v>9.1</v>
      </c>
      <c r="DA13" s="626"/>
      <c r="DB13" s="626"/>
      <c r="DC13" s="626"/>
      <c r="DD13" s="632">
        <v>691778</v>
      </c>
      <c r="DE13" s="624"/>
      <c r="DF13" s="624"/>
      <c r="DG13" s="624"/>
      <c r="DH13" s="624"/>
      <c r="DI13" s="624"/>
      <c r="DJ13" s="624"/>
      <c r="DK13" s="624"/>
      <c r="DL13" s="624"/>
      <c r="DM13" s="624"/>
      <c r="DN13" s="624"/>
      <c r="DO13" s="624"/>
      <c r="DP13" s="625"/>
      <c r="DQ13" s="632">
        <v>893652</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706</v>
      </c>
      <c r="S14" s="624"/>
      <c r="T14" s="624"/>
      <c r="U14" s="624"/>
      <c r="V14" s="624"/>
      <c r="W14" s="624"/>
      <c r="X14" s="624"/>
      <c r="Y14" s="625"/>
      <c r="Z14" s="626">
        <v>0</v>
      </c>
      <c r="AA14" s="626"/>
      <c r="AB14" s="626"/>
      <c r="AC14" s="626"/>
      <c r="AD14" s="627">
        <v>706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119740</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916745</v>
      </c>
      <c r="CS14" s="624"/>
      <c r="CT14" s="624"/>
      <c r="CU14" s="624"/>
      <c r="CV14" s="624"/>
      <c r="CW14" s="624"/>
      <c r="CX14" s="624"/>
      <c r="CY14" s="625"/>
      <c r="CZ14" s="626">
        <v>5.4</v>
      </c>
      <c r="DA14" s="626"/>
      <c r="DB14" s="626"/>
      <c r="DC14" s="626"/>
      <c r="DD14" s="632">
        <v>14817</v>
      </c>
      <c r="DE14" s="624"/>
      <c r="DF14" s="624"/>
      <c r="DG14" s="624"/>
      <c r="DH14" s="624"/>
      <c r="DI14" s="624"/>
      <c r="DJ14" s="624"/>
      <c r="DK14" s="624"/>
      <c r="DL14" s="624"/>
      <c r="DM14" s="624"/>
      <c r="DN14" s="624"/>
      <c r="DO14" s="624"/>
      <c r="DP14" s="625"/>
      <c r="DQ14" s="632">
        <v>916745</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233423</v>
      </c>
      <c r="BH15" s="624"/>
      <c r="BI15" s="624"/>
      <c r="BJ15" s="624"/>
      <c r="BK15" s="624"/>
      <c r="BL15" s="624"/>
      <c r="BM15" s="624"/>
      <c r="BN15" s="625"/>
      <c r="BO15" s="626">
        <v>7.9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1279454</v>
      </c>
      <c r="CS15" s="624"/>
      <c r="CT15" s="624"/>
      <c r="CU15" s="624"/>
      <c r="CV15" s="624"/>
      <c r="CW15" s="624"/>
      <c r="CX15" s="624"/>
      <c r="CY15" s="625"/>
      <c r="CZ15" s="626">
        <v>7.6</v>
      </c>
      <c r="DA15" s="626"/>
      <c r="DB15" s="626"/>
      <c r="DC15" s="626"/>
      <c r="DD15" s="632">
        <v>164371</v>
      </c>
      <c r="DE15" s="624"/>
      <c r="DF15" s="624"/>
      <c r="DG15" s="624"/>
      <c r="DH15" s="624"/>
      <c r="DI15" s="624"/>
      <c r="DJ15" s="624"/>
      <c r="DK15" s="624"/>
      <c r="DL15" s="624"/>
      <c r="DM15" s="624"/>
      <c r="DN15" s="624"/>
      <c r="DO15" s="624"/>
      <c r="DP15" s="625"/>
      <c r="DQ15" s="632">
        <v>1088136</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9511</v>
      </c>
      <c r="S16" s="624"/>
      <c r="T16" s="624"/>
      <c r="U16" s="624"/>
      <c r="V16" s="624"/>
      <c r="W16" s="624"/>
      <c r="X16" s="624"/>
      <c r="Y16" s="625"/>
      <c r="Z16" s="626">
        <v>0.1</v>
      </c>
      <c r="AA16" s="626"/>
      <c r="AB16" s="626"/>
      <c r="AC16" s="626"/>
      <c r="AD16" s="627">
        <v>9511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52</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65384</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32371</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35379</v>
      </c>
      <c r="S17" s="624"/>
      <c r="T17" s="624"/>
      <c r="U17" s="624"/>
      <c r="V17" s="624"/>
      <c r="W17" s="624"/>
      <c r="X17" s="624"/>
      <c r="Y17" s="625"/>
      <c r="Z17" s="626">
        <v>0.2</v>
      </c>
      <c r="AA17" s="626"/>
      <c r="AB17" s="626"/>
      <c r="AC17" s="626"/>
      <c r="AD17" s="627">
        <v>35379</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1789911</v>
      </c>
      <c r="CS17" s="624"/>
      <c r="CT17" s="624"/>
      <c r="CU17" s="624"/>
      <c r="CV17" s="624"/>
      <c r="CW17" s="624"/>
      <c r="CX17" s="624"/>
      <c r="CY17" s="625"/>
      <c r="CZ17" s="626">
        <v>10.6</v>
      </c>
      <c r="DA17" s="626"/>
      <c r="DB17" s="626"/>
      <c r="DC17" s="626"/>
      <c r="DD17" s="632" t="s">
        <v>122</v>
      </c>
      <c r="DE17" s="624"/>
      <c r="DF17" s="624"/>
      <c r="DG17" s="624"/>
      <c r="DH17" s="624"/>
      <c r="DI17" s="624"/>
      <c r="DJ17" s="624"/>
      <c r="DK17" s="624"/>
      <c r="DL17" s="624"/>
      <c r="DM17" s="624"/>
      <c r="DN17" s="624"/>
      <c r="DO17" s="624"/>
      <c r="DP17" s="625"/>
      <c r="DQ17" s="632">
        <v>1782457</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39587</v>
      </c>
      <c r="S18" s="624"/>
      <c r="T18" s="624"/>
      <c r="U18" s="624"/>
      <c r="V18" s="624"/>
      <c r="W18" s="624"/>
      <c r="X18" s="624"/>
      <c r="Y18" s="625"/>
      <c r="Z18" s="626">
        <v>0.2</v>
      </c>
      <c r="AA18" s="626"/>
      <c r="AB18" s="626"/>
      <c r="AC18" s="626"/>
      <c r="AD18" s="627">
        <v>39587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39343</v>
      </c>
      <c r="S19" s="624"/>
      <c r="T19" s="624"/>
      <c r="U19" s="624"/>
      <c r="V19" s="624"/>
      <c r="W19" s="624"/>
      <c r="X19" s="624"/>
      <c r="Y19" s="625"/>
      <c r="Z19" s="626">
        <v>0.2</v>
      </c>
      <c r="AA19" s="626"/>
      <c r="AB19" s="626"/>
      <c r="AC19" s="626"/>
      <c r="AD19" s="627">
        <v>39343</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244</v>
      </c>
      <c r="S20" s="624"/>
      <c r="T20" s="624"/>
      <c r="U20" s="624"/>
      <c r="V20" s="624"/>
      <c r="W20" s="624"/>
      <c r="X20" s="624"/>
      <c r="Y20" s="625"/>
      <c r="Z20" s="626">
        <v>0</v>
      </c>
      <c r="AA20" s="626"/>
      <c r="AB20" s="626"/>
      <c r="AC20" s="626"/>
      <c r="AD20" s="627">
        <v>244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16841289</v>
      </c>
      <c r="CS20" s="624"/>
      <c r="CT20" s="624"/>
      <c r="CU20" s="624"/>
      <c r="CV20" s="624"/>
      <c r="CW20" s="624"/>
      <c r="CX20" s="624"/>
      <c r="CY20" s="625"/>
      <c r="CZ20" s="626">
        <v>100</v>
      </c>
      <c r="DA20" s="626"/>
      <c r="DB20" s="626"/>
      <c r="DC20" s="626"/>
      <c r="DD20" s="632">
        <v>1049731</v>
      </c>
      <c r="DE20" s="624"/>
      <c r="DF20" s="624"/>
      <c r="DG20" s="624"/>
      <c r="DH20" s="624"/>
      <c r="DI20" s="624"/>
      <c r="DJ20" s="624"/>
      <c r="DK20" s="624"/>
      <c r="DL20" s="624"/>
      <c r="DM20" s="624"/>
      <c r="DN20" s="624"/>
      <c r="DO20" s="624"/>
      <c r="DP20" s="625"/>
      <c r="DQ20" s="632">
        <v>12176464</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6471505</v>
      </c>
      <c r="S21" s="624"/>
      <c r="T21" s="624"/>
      <c r="U21" s="624"/>
      <c r="V21" s="624"/>
      <c r="W21" s="624"/>
      <c r="X21" s="624"/>
      <c r="Y21" s="625"/>
      <c r="Z21" s="626">
        <v>36.5</v>
      </c>
      <c r="AA21" s="626"/>
      <c r="AB21" s="626"/>
      <c r="AC21" s="626"/>
      <c r="AD21" s="627">
        <v>5841766</v>
      </c>
      <c r="AE21" s="627"/>
      <c r="AF21" s="627"/>
      <c r="AG21" s="627"/>
      <c r="AH21" s="627"/>
      <c r="AI21" s="627"/>
      <c r="AJ21" s="627"/>
      <c r="AK21" s="627"/>
      <c r="AL21" s="628">
        <v>59.4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5841766</v>
      </c>
      <c r="S22" s="624"/>
      <c r="T22" s="624"/>
      <c r="U22" s="624"/>
      <c r="V22" s="624"/>
      <c r="W22" s="624"/>
      <c r="X22" s="624"/>
      <c r="Y22" s="625"/>
      <c r="Z22" s="626">
        <v>32.9</v>
      </c>
      <c r="AA22" s="626"/>
      <c r="AB22" s="626"/>
      <c r="AC22" s="626"/>
      <c r="AD22" s="627">
        <v>5841766</v>
      </c>
      <c r="AE22" s="627"/>
      <c r="AF22" s="627"/>
      <c r="AG22" s="627"/>
      <c r="AH22" s="627"/>
      <c r="AI22" s="627"/>
      <c r="AJ22" s="627"/>
      <c r="AK22" s="627"/>
      <c r="AL22" s="628">
        <v>59.4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629739</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7917247</v>
      </c>
      <c r="CS24" s="613"/>
      <c r="CT24" s="613"/>
      <c r="CU24" s="613"/>
      <c r="CV24" s="613"/>
      <c r="CW24" s="613"/>
      <c r="CX24" s="613"/>
      <c r="CY24" s="614"/>
      <c r="CZ24" s="617">
        <v>47</v>
      </c>
      <c r="DA24" s="618"/>
      <c r="DB24" s="618"/>
      <c r="DC24" s="634"/>
      <c r="DD24" s="658">
        <v>5659916</v>
      </c>
      <c r="DE24" s="613"/>
      <c r="DF24" s="613"/>
      <c r="DG24" s="613"/>
      <c r="DH24" s="613"/>
      <c r="DI24" s="613"/>
      <c r="DJ24" s="613"/>
      <c r="DK24" s="614"/>
      <c r="DL24" s="658">
        <v>5147441</v>
      </c>
      <c r="DM24" s="613"/>
      <c r="DN24" s="613"/>
      <c r="DO24" s="613"/>
      <c r="DP24" s="613"/>
      <c r="DQ24" s="613"/>
      <c r="DR24" s="613"/>
      <c r="DS24" s="613"/>
      <c r="DT24" s="613"/>
      <c r="DU24" s="613"/>
      <c r="DV24" s="614"/>
      <c r="DW24" s="617">
        <v>52.3</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10447628</v>
      </c>
      <c r="S25" s="624"/>
      <c r="T25" s="624"/>
      <c r="U25" s="624"/>
      <c r="V25" s="624"/>
      <c r="W25" s="624"/>
      <c r="X25" s="624"/>
      <c r="Y25" s="625"/>
      <c r="Z25" s="626">
        <v>58.8</v>
      </c>
      <c r="AA25" s="626"/>
      <c r="AB25" s="626"/>
      <c r="AC25" s="626"/>
      <c r="AD25" s="627">
        <v>9817889</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2576944</v>
      </c>
      <c r="CS25" s="655"/>
      <c r="CT25" s="655"/>
      <c r="CU25" s="655"/>
      <c r="CV25" s="655"/>
      <c r="CW25" s="655"/>
      <c r="CX25" s="655"/>
      <c r="CY25" s="656"/>
      <c r="CZ25" s="628">
        <v>15.3</v>
      </c>
      <c r="DA25" s="653"/>
      <c r="DB25" s="653"/>
      <c r="DC25" s="657"/>
      <c r="DD25" s="632">
        <v>2404096</v>
      </c>
      <c r="DE25" s="655"/>
      <c r="DF25" s="655"/>
      <c r="DG25" s="655"/>
      <c r="DH25" s="655"/>
      <c r="DI25" s="655"/>
      <c r="DJ25" s="655"/>
      <c r="DK25" s="656"/>
      <c r="DL25" s="632">
        <v>2387032</v>
      </c>
      <c r="DM25" s="655"/>
      <c r="DN25" s="655"/>
      <c r="DO25" s="655"/>
      <c r="DP25" s="655"/>
      <c r="DQ25" s="655"/>
      <c r="DR25" s="655"/>
      <c r="DS25" s="655"/>
      <c r="DT25" s="655"/>
      <c r="DU25" s="655"/>
      <c r="DV25" s="656"/>
      <c r="DW25" s="628">
        <v>24.3</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1645</v>
      </c>
      <c r="S26" s="624"/>
      <c r="T26" s="624"/>
      <c r="U26" s="624"/>
      <c r="V26" s="624"/>
      <c r="W26" s="624"/>
      <c r="X26" s="624"/>
      <c r="Y26" s="625"/>
      <c r="Z26" s="626">
        <v>0</v>
      </c>
      <c r="AA26" s="626"/>
      <c r="AB26" s="626"/>
      <c r="AC26" s="626"/>
      <c r="AD26" s="627">
        <v>1645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1457873</v>
      </c>
      <c r="CS26" s="624"/>
      <c r="CT26" s="624"/>
      <c r="CU26" s="624"/>
      <c r="CV26" s="624"/>
      <c r="CW26" s="624"/>
      <c r="CX26" s="624"/>
      <c r="CY26" s="625"/>
      <c r="CZ26" s="628">
        <v>8.6999999999999993</v>
      </c>
      <c r="DA26" s="653"/>
      <c r="DB26" s="653"/>
      <c r="DC26" s="657"/>
      <c r="DD26" s="632">
        <v>1388383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5623</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2966847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3550392</v>
      </c>
      <c r="CS27" s="655"/>
      <c r="CT27" s="655"/>
      <c r="CU27" s="655"/>
      <c r="CV27" s="655"/>
      <c r="CW27" s="655"/>
      <c r="CX27" s="655"/>
      <c r="CY27" s="656"/>
      <c r="CZ27" s="628">
        <v>21.1</v>
      </c>
      <c r="DA27" s="653"/>
      <c r="DB27" s="653"/>
      <c r="DC27" s="657"/>
      <c r="DD27" s="632">
        <v>1473363</v>
      </c>
      <c r="DE27" s="655"/>
      <c r="DF27" s="655"/>
      <c r="DG27" s="655"/>
      <c r="DH27" s="655"/>
      <c r="DI27" s="655"/>
      <c r="DJ27" s="655"/>
      <c r="DK27" s="656"/>
      <c r="DL27" s="632">
        <v>977952</v>
      </c>
      <c r="DM27" s="655"/>
      <c r="DN27" s="655"/>
      <c r="DO27" s="655"/>
      <c r="DP27" s="655"/>
      <c r="DQ27" s="655"/>
      <c r="DR27" s="655"/>
      <c r="DS27" s="655"/>
      <c r="DT27" s="655"/>
      <c r="DU27" s="655"/>
      <c r="DV27" s="656"/>
      <c r="DW27" s="628">
        <v>9.9</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112047</v>
      </c>
      <c r="S28" s="624"/>
      <c r="T28" s="624"/>
      <c r="U28" s="624"/>
      <c r="V28" s="624"/>
      <c r="W28" s="624"/>
      <c r="X28" s="624"/>
      <c r="Y28" s="625"/>
      <c r="Z28" s="626">
        <v>0.6</v>
      </c>
      <c r="AA28" s="626"/>
      <c r="AB28" s="626"/>
      <c r="AC28" s="626"/>
      <c r="AD28" s="627">
        <v>7725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1789911</v>
      </c>
      <c r="CS28" s="624"/>
      <c r="CT28" s="624"/>
      <c r="CU28" s="624"/>
      <c r="CV28" s="624"/>
      <c r="CW28" s="624"/>
      <c r="CX28" s="624"/>
      <c r="CY28" s="625"/>
      <c r="CZ28" s="628">
        <v>10.6</v>
      </c>
      <c r="DA28" s="653"/>
      <c r="DB28" s="653"/>
      <c r="DC28" s="657"/>
      <c r="DD28" s="632">
        <v>1782457</v>
      </c>
      <c r="DE28" s="624"/>
      <c r="DF28" s="624"/>
      <c r="DG28" s="624"/>
      <c r="DH28" s="624"/>
      <c r="DI28" s="624"/>
      <c r="DJ28" s="624"/>
      <c r="DK28" s="625"/>
      <c r="DL28" s="632">
        <v>1782457</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98374</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1789911</v>
      </c>
      <c r="CS29" s="655"/>
      <c r="CT29" s="655"/>
      <c r="CU29" s="655"/>
      <c r="CV29" s="655"/>
      <c r="CW29" s="655"/>
      <c r="CX29" s="655"/>
      <c r="CY29" s="656"/>
      <c r="CZ29" s="628">
        <v>10.6</v>
      </c>
      <c r="DA29" s="653"/>
      <c r="DB29" s="653"/>
      <c r="DC29" s="657"/>
      <c r="DD29" s="632">
        <v>1782457</v>
      </c>
      <c r="DE29" s="655"/>
      <c r="DF29" s="655"/>
      <c r="DG29" s="655"/>
      <c r="DH29" s="655"/>
      <c r="DI29" s="655"/>
      <c r="DJ29" s="655"/>
      <c r="DK29" s="656"/>
      <c r="DL29" s="632">
        <v>1782457</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2955689</v>
      </c>
      <c r="S30" s="624"/>
      <c r="T30" s="624"/>
      <c r="U30" s="624"/>
      <c r="V30" s="624"/>
      <c r="W30" s="624"/>
      <c r="X30" s="624"/>
      <c r="Y30" s="625"/>
      <c r="Z30" s="626">
        <v>16.600000000000001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1704163</v>
      </c>
      <c r="CS30" s="624"/>
      <c r="CT30" s="624"/>
      <c r="CU30" s="624"/>
      <c r="CV30" s="624"/>
      <c r="CW30" s="624"/>
      <c r="CX30" s="624"/>
      <c r="CY30" s="625"/>
      <c r="CZ30" s="628">
        <v>10.1</v>
      </c>
      <c r="DA30" s="653"/>
      <c r="DB30" s="653"/>
      <c r="DC30" s="657"/>
      <c r="DD30" s="632">
        <v>1696709</v>
      </c>
      <c r="DE30" s="624"/>
      <c r="DF30" s="624"/>
      <c r="DG30" s="624"/>
      <c r="DH30" s="624"/>
      <c r="DI30" s="624"/>
      <c r="DJ30" s="624"/>
      <c r="DK30" s="625"/>
      <c r="DL30" s="632">
        <v>1696709</v>
      </c>
      <c r="DM30" s="624"/>
      <c r="DN30" s="624"/>
      <c r="DO30" s="624"/>
      <c r="DP30" s="624"/>
      <c r="DQ30" s="624"/>
      <c r="DR30" s="624"/>
      <c r="DS30" s="624"/>
      <c r="DT30" s="624"/>
      <c r="DU30" s="624"/>
      <c r="DV30" s="625"/>
      <c r="DW30" s="628">
        <v>17.3</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96.9</v>
      </c>
      <c r="BN31" s="667"/>
      <c r="BO31" s="667"/>
      <c r="BP31" s="667"/>
      <c r="BQ31" s="668"/>
      <c r="BR31" s="679">
        <v>99.2</v>
      </c>
      <c r="BS31" s="667"/>
      <c r="BT31" s="667"/>
      <c r="BU31" s="667"/>
      <c r="BV31" s="667"/>
      <c r="BW31" s="667"/>
      <c r="BX31" s="618">
        <v>96.7</v>
      </c>
      <c r="BY31" s="667"/>
      <c r="BZ31" s="667"/>
      <c r="CA31" s="667"/>
      <c r="CB31" s="668"/>
      <c r="CD31" s="661"/>
      <c r="CE31" s="662"/>
      <c r="CF31" s="620" t="s">
        <v>300</v>
      </c>
      <c r="CG31" s="621"/>
      <c r="CH31" s="621"/>
      <c r="CI31" s="621"/>
      <c r="CJ31" s="621"/>
      <c r="CK31" s="621"/>
      <c r="CL31" s="621"/>
      <c r="CM31" s="621"/>
      <c r="CN31" s="621"/>
      <c r="CO31" s="621"/>
      <c r="CP31" s="621"/>
      <c r="CQ31" s="622"/>
      <c r="CR31" s="623">
        <v>85748</v>
      </c>
      <c r="CS31" s="655"/>
      <c r="CT31" s="655"/>
      <c r="CU31" s="655"/>
      <c r="CV31" s="655"/>
      <c r="CW31" s="655"/>
      <c r="CX31" s="655"/>
      <c r="CY31" s="656"/>
      <c r="CZ31" s="628">
        <v>0.5</v>
      </c>
      <c r="DA31" s="653"/>
      <c r="DB31" s="653"/>
      <c r="DC31" s="657"/>
      <c r="DD31" s="632">
        <v>85748</v>
      </c>
      <c r="DE31" s="655"/>
      <c r="DF31" s="655"/>
      <c r="DG31" s="655"/>
      <c r="DH31" s="655"/>
      <c r="DI31" s="655"/>
      <c r="DJ31" s="655"/>
      <c r="DK31" s="656"/>
      <c r="DL31" s="632">
        <v>85748</v>
      </c>
      <c r="DM31" s="655"/>
      <c r="DN31" s="655"/>
      <c r="DO31" s="655"/>
      <c r="DP31" s="655"/>
      <c r="DQ31" s="655"/>
      <c r="DR31" s="655"/>
      <c r="DS31" s="655"/>
      <c r="DT31" s="655"/>
      <c r="DU31" s="655"/>
      <c r="DV31" s="656"/>
      <c r="DW31" s="628">
        <v>0.9</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1036737</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v>
      </c>
      <c r="BN32" s="655"/>
      <c r="BO32" s="655"/>
      <c r="BP32" s="655"/>
      <c r="BQ32" s="678"/>
      <c r="BR32" s="680">
        <v>99.1</v>
      </c>
      <c r="BS32" s="655"/>
      <c r="BT32" s="655"/>
      <c r="BU32" s="655"/>
      <c r="BV32" s="655"/>
      <c r="BW32" s="655"/>
      <c r="BX32" s="629">
        <v>96.9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4026</v>
      </c>
      <c r="S33" s="624"/>
      <c r="T33" s="624"/>
      <c r="U33" s="624"/>
      <c r="V33" s="624"/>
      <c r="W33" s="624"/>
      <c r="X33" s="624"/>
      <c r="Y33" s="625"/>
      <c r="Z33" s="626">
        <v>0</v>
      </c>
      <c r="AA33" s="626"/>
      <c r="AB33" s="626"/>
      <c r="AC33" s="626"/>
      <c r="AD33" s="627">
        <v>136</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96.2</v>
      </c>
      <c r="BN33" s="682"/>
      <c r="BO33" s="682"/>
      <c r="BP33" s="682"/>
      <c r="BQ33" s="684"/>
      <c r="BR33" s="681">
        <v>99.2</v>
      </c>
      <c r="BS33" s="682"/>
      <c r="BT33" s="682"/>
      <c r="BU33" s="682"/>
      <c r="BV33" s="682"/>
      <c r="BW33" s="682"/>
      <c r="BX33" s="683">
        <v>95.9</v>
      </c>
      <c r="BY33" s="682"/>
      <c r="BZ33" s="682"/>
      <c r="CA33" s="682"/>
      <c r="CB33" s="684"/>
      <c r="CD33" s="620" t="s">
        <v>307</v>
      </c>
      <c r="CE33" s="621"/>
      <c r="CF33" s="621"/>
      <c r="CG33" s="621"/>
      <c r="CH33" s="621"/>
      <c r="CI33" s="621"/>
      <c r="CJ33" s="621"/>
      <c r="CK33" s="621"/>
      <c r="CL33" s="621"/>
      <c r="CM33" s="621"/>
      <c r="CN33" s="621"/>
      <c r="CO33" s="621"/>
      <c r="CP33" s="621"/>
      <c r="CQ33" s="622"/>
      <c r="CR33" s="623">
        <v>7808927</v>
      </c>
      <c r="CS33" s="655"/>
      <c r="CT33" s="655"/>
      <c r="CU33" s="655"/>
      <c r="CV33" s="655"/>
      <c r="CW33" s="655"/>
      <c r="CX33" s="655"/>
      <c r="CY33" s="656"/>
      <c r="CZ33" s="628">
        <v>46.4</v>
      </c>
      <c r="DA33" s="653"/>
      <c r="DB33" s="653"/>
      <c r="DC33" s="657"/>
      <c r="DD33" s="632">
        <v>6266803</v>
      </c>
      <c r="DE33" s="655"/>
      <c r="DF33" s="655"/>
      <c r="DG33" s="655"/>
      <c r="DH33" s="655"/>
      <c r="DI33" s="655"/>
      <c r="DJ33" s="655"/>
      <c r="DK33" s="656"/>
      <c r="DL33" s="632">
        <v>4716313</v>
      </c>
      <c r="DM33" s="655"/>
      <c r="DN33" s="655"/>
      <c r="DO33" s="655"/>
      <c r="DP33" s="655"/>
      <c r="DQ33" s="655"/>
      <c r="DR33" s="655"/>
      <c r="DS33" s="655"/>
      <c r="DT33" s="655"/>
      <c r="DU33" s="655"/>
      <c r="DV33" s="656"/>
      <c r="DW33" s="628">
        <v>48</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233694</v>
      </c>
      <c r="S34" s="624"/>
      <c r="T34" s="624"/>
      <c r="U34" s="624"/>
      <c r="V34" s="624"/>
      <c r="W34" s="624"/>
      <c r="X34" s="624"/>
      <c r="Y34" s="625"/>
      <c r="Z34" s="626">
        <v>1.3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2295234</v>
      </c>
      <c r="CS34" s="624"/>
      <c r="CT34" s="624"/>
      <c r="CU34" s="624"/>
      <c r="CV34" s="624"/>
      <c r="CW34" s="624"/>
      <c r="CX34" s="624"/>
      <c r="CY34" s="625"/>
      <c r="CZ34" s="628">
        <v>13.6</v>
      </c>
      <c r="DA34" s="653"/>
      <c r="DB34" s="653"/>
      <c r="DC34" s="657"/>
      <c r="DD34" s="632">
        <v>1671832</v>
      </c>
      <c r="DE34" s="624"/>
      <c r="DF34" s="624"/>
      <c r="DG34" s="624"/>
      <c r="DH34" s="624"/>
      <c r="DI34" s="624"/>
      <c r="DJ34" s="624"/>
      <c r="DK34" s="625"/>
      <c r="DL34" s="632">
        <v>1536963</v>
      </c>
      <c r="DM34" s="624"/>
      <c r="DN34" s="624"/>
      <c r="DO34" s="624"/>
      <c r="DP34" s="624"/>
      <c r="DQ34" s="624"/>
      <c r="DR34" s="624"/>
      <c r="DS34" s="624"/>
      <c r="DT34" s="624"/>
      <c r="DU34" s="624"/>
      <c r="DV34" s="625"/>
      <c r="DW34" s="628">
        <v>15.6</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1053482</v>
      </c>
      <c r="S35" s="624"/>
      <c r="T35" s="624"/>
      <c r="U35" s="624"/>
      <c r="V35" s="624"/>
      <c r="W35" s="624"/>
      <c r="X35" s="624"/>
      <c r="Y35" s="625"/>
      <c r="Z35" s="626">
        <v>5.9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383955</v>
      </c>
      <c r="CS35" s="655"/>
      <c r="CT35" s="655"/>
      <c r="CU35" s="655"/>
      <c r="CV35" s="655"/>
      <c r="CW35" s="655"/>
      <c r="CX35" s="655"/>
      <c r="CY35" s="656"/>
      <c r="CZ35" s="628">
        <v>2.2999999999999998</v>
      </c>
      <c r="DA35" s="653"/>
      <c r="DB35" s="653"/>
      <c r="DC35" s="657"/>
      <c r="DD35" s="632">
        <v>347461</v>
      </c>
      <c r="DE35" s="655"/>
      <c r="DF35" s="655"/>
      <c r="DG35" s="655"/>
      <c r="DH35" s="655"/>
      <c r="DI35" s="655"/>
      <c r="DJ35" s="655"/>
      <c r="DK35" s="656"/>
      <c r="DL35" s="632">
        <v>302595</v>
      </c>
      <c r="DM35" s="655"/>
      <c r="DN35" s="655"/>
      <c r="DO35" s="655"/>
      <c r="DP35" s="655"/>
      <c r="DQ35" s="655"/>
      <c r="DR35" s="655"/>
      <c r="DS35" s="655"/>
      <c r="DT35" s="655"/>
      <c r="DU35" s="655"/>
      <c r="DV35" s="656"/>
      <c r="DW35" s="628">
        <v>3.1</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1013540</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1960890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75377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2462068</v>
      </c>
      <c r="CS36" s="624"/>
      <c r="CT36" s="624"/>
      <c r="CU36" s="624"/>
      <c r="CV36" s="624"/>
      <c r="CW36" s="624"/>
      <c r="CX36" s="624"/>
      <c r="CY36" s="625"/>
      <c r="CZ36" s="628">
        <v>14.6</v>
      </c>
      <c r="DA36" s="653"/>
      <c r="DB36" s="653"/>
      <c r="DC36" s="657"/>
      <c r="DD36" s="632">
        <v>2138337</v>
      </c>
      <c r="DE36" s="624"/>
      <c r="DF36" s="624"/>
      <c r="DG36" s="624"/>
      <c r="DH36" s="624"/>
      <c r="DI36" s="624"/>
      <c r="DJ36" s="624"/>
      <c r="DK36" s="625"/>
      <c r="DL36" s="632">
        <v>1686997</v>
      </c>
      <c r="DM36" s="624"/>
      <c r="DN36" s="624"/>
      <c r="DO36" s="624"/>
      <c r="DP36" s="624"/>
      <c r="DQ36" s="624"/>
      <c r="DR36" s="624"/>
      <c r="DS36" s="624"/>
      <c r="DT36" s="624"/>
      <c r="DU36" s="624"/>
      <c r="DV36" s="625"/>
      <c r="DW36" s="628">
        <v>17.2</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223388</v>
      </c>
      <c r="S37" s="624"/>
      <c r="T37" s="624"/>
      <c r="U37" s="624"/>
      <c r="V37" s="624"/>
      <c r="W37" s="624"/>
      <c r="X37" s="624"/>
      <c r="Y37" s="625"/>
      <c r="Z37" s="626">
        <v>1.3</v>
      </c>
      <c r="AA37" s="626"/>
      <c r="AB37" s="626"/>
      <c r="AC37" s="626"/>
      <c r="AD37" s="627">
        <v>40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384870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15746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955458</v>
      </c>
      <c r="CS37" s="655"/>
      <c r="CT37" s="655"/>
      <c r="CU37" s="655"/>
      <c r="CV37" s="655"/>
      <c r="CW37" s="655"/>
      <c r="CX37" s="655"/>
      <c r="CY37" s="656"/>
      <c r="CZ37" s="628">
        <v>5.7</v>
      </c>
      <c r="DA37" s="653"/>
      <c r="DB37" s="653"/>
      <c r="DC37" s="657"/>
      <c r="DD37" s="632">
        <v>955458</v>
      </c>
      <c r="DE37" s="655"/>
      <c r="DF37" s="655"/>
      <c r="DG37" s="655"/>
      <c r="DH37" s="655"/>
      <c r="DI37" s="655"/>
      <c r="DJ37" s="655"/>
      <c r="DK37" s="656"/>
      <c r="DL37" s="632">
        <v>927403</v>
      </c>
      <c r="DM37" s="655"/>
      <c r="DN37" s="655"/>
      <c r="DO37" s="655"/>
      <c r="DP37" s="655"/>
      <c r="DQ37" s="655"/>
      <c r="DR37" s="655"/>
      <c r="DS37" s="655"/>
      <c r="DT37" s="655"/>
      <c r="DU37" s="655"/>
      <c r="DV37" s="656"/>
      <c r="DW37" s="628">
        <v>9.4</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567189</v>
      </c>
      <c r="S38" s="624"/>
      <c r="T38" s="624"/>
      <c r="U38" s="624"/>
      <c r="V38" s="624"/>
      <c r="W38" s="624"/>
      <c r="X38" s="624"/>
      <c r="Y38" s="625"/>
      <c r="Z38" s="626">
        <v>3.2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77288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3964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1498732</v>
      </c>
      <c r="CS38" s="624"/>
      <c r="CT38" s="624"/>
      <c r="CU38" s="624"/>
      <c r="CV38" s="624"/>
      <c r="CW38" s="624"/>
      <c r="CX38" s="624"/>
      <c r="CY38" s="625"/>
      <c r="CZ38" s="628">
        <v>8.9</v>
      </c>
      <c r="DA38" s="653"/>
      <c r="DB38" s="653"/>
      <c r="DC38" s="657"/>
      <c r="DD38" s="632">
        <v>1212751</v>
      </c>
      <c r="DE38" s="624"/>
      <c r="DF38" s="624"/>
      <c r="DG38" s="624"/>
      <c r="DH38" s="624"/>
      <c r="DI38" s="624"/>
      <c r="DJ38" s="624"/>
      <c r="DK38" s="625"/>
      <c r="DL38" s="632">
        <v>1145678</v>
      </c>
      <c r="DM38" s="624"/>
      <c r="DN38" s="624"/>
      <c r="DO38" s="624"/>
      <c r="DP38" s="624"/>
      <c r="DQ38" s="624"/>
      <c r="DR38" s="624"/>
      <c r="DS38" s="624"/>
      <c r="DT38" s="624"/>
      <c r="DU38" s="624"/>
      <c r="DV38" s="625"/>
      <c r="DW38" s="628">
        <v>11.6</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5821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1000078</v>
      </c>
      <c r="CS39" s="655"/>
      <c r="CT39" s="655"/>
      <c r="CU39" s="655"/>
      <c r="CV39" s="655"/>
      <c r="CW39" s="655"/>
      <c r="CX39" s="655"/>
      <c r="CY39" s="656"/>
      <c r="CZ39" s="628">
        <v>5.9</v>
      </c>
      <c r="DA39" s="653"/>
      <c r="DB39" s="653"/>
      <c r="DC39" s="657"/>
      <c r="DD39" s="632">
        <v>852162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7689</v>
      </c>
      <c r="S40" s="624"/>
      <c r="T40" s="624"/>
      <c r="U40" s="624"/>
      <c r="V40" s="624"/>
      <c r="W40" s="624"/>
      <c r="X40" s="624"/>
      <c r="Y40" s="625"/>
      <c r="Z40" s="626">
        <v>0</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168860</v>
      </c>
      <c r="CS40" s="624"/>
      <c r="CT40" s="624"/>
      <c r="CU40" s="624"/>
      <c r="CV40" s="624"/>
      <c r="CW40" s="624"/>
      <c r="CX40" s="624"/>
      <c r="CY40" s="625"/>
      <c r="CZ40" s="628">
        <v>1</v>
      </c>
      <c r="DA40" s="653"/>
      <c r="DB40" s="653"/>
      <c r="DC40" s="657"/>
      <c r="DD40" s="632">
        <v>44260</v>
      </c>
      <c r="DE40" s="624"/>
      <c r="DF40" s="624"/>
      <c r="DG40" s="624"/>
      <c r="DH40" s="624"/>
      <c r="DI40" s="624"/>
      <c r="DJ40" s="624"/>
      <c r="DK40" s="625"/>
      <c r="DL40" s="632">
        <v>44080</v>
      </c>
      <c r="DM40" s="624"/>
      <c r="DN40" s="624"/>
      <c r="DO40" s="624"/>
      <c r="DP40" s="624"/>
      <c r="DQ40" s="624"/>
      <c r="DR40" s="624"/>
      <c r="DS40" s="624"/>
      <c r="DT40" s="624"/>
      <c r="DU40" s="624"/>
      <c r="DV40" s="625"/>
      <c r="DW40" s="628">
        <v>0.4</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17753062</v>
      </c>
      <c r="S41" s="696"/>
      <c r="T41" s="696"/>
      <c r="U41" s="696"/>
      <c r="V41" s="696"/>
      <c r="W41" s="696"/>
      <c r="X41" s="696"/>
      <c r="Y41" s="700"/>
      <c r="Z41" s="701">
        <v>100</v>
      </c>
      <c r="AA41" s="701"/>
      <c r="AB41" s="701"/>
      <c r="AC41" s="701"/>
      <c r="AD41" s="702">
        <v>9827435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300612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1198120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1115115</v>
      </c>
      <c r="CS42" s="655"/>
      <c r="CT42" s="655"/>
      <c r="CU42" s="655"/>
      <c r="CV42" s="655"/>
      <c r="CW42" s="655"/>
      <c r="CX42" s="655"/>
      <c r="CY42" s="656"/>
      <c r="CZ42" s="628">
        <v>6.6</v>
      </c>
      <c r="DA42" s="653"/>
      <c r="DB42" s="653"/>
      <c r="DC42" s="657"/>
      <c r="DD42" s="632">
        <v>249745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12100</v>
      </c>
      <c r="CS43" s="655"/>
      <c r="CT43" s="655"/>
      <c r="CU43" s="655"/>
      <c r="CV43" s="655"/>
      <c r="CW43" s="655"/>
      <c r="CX43" s="655"/>
      <c r="CY43" s="656"/>
      <c r="CZ43" s="628">
        <v>0.1</v>
      </c>
      <c r="DA43" s="653"/>
      <c r="DB43" s="653"/>
      <c r="DC43" s="657"/>
      <c r="DD43" s="632">
        <v>12100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1049731</v>
      </c>
      <c r="CS44" s="624"/>
      <c r="CT44" s="624"/>
      <c r="CU44" s="624"/>
      <c r="CV44" s="624"/>
      <c r="CW44" s="624"/>
      <c r="CX44" s="624"/>
      <c r="CY44" s="625"/>
      <c r="CZ44" s="628">
        <v>6.2</v>
      </c>
      <c r="DA44" s="629"/>
      <c r="DB44" s="629"/>
      <c r="DC44" s="635"/>
      <c r="DD44" s="632">
        <v>217374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546717</v>
      </c>
      <c r="CS45" s="655"/>
      <c r="CT45" s="655"/>
      <c r="CU45" s="655"/>
      <c r="CV45" s="655"/>
      <c r="CW45" s="655"/>
      <c r="CX45" s="655"/>
      <c r="CY45" s="656"/>
      <c r="CZ45" s="628">
        <v>3.2</v>
      </c>
      <c r="DA45" s="653"/>
      <c r="DB45" s="653"/>
      <c r="DC45" s="657"/>
      <c r="DD45" s="632">
        <v>22114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484853</v>
      </c>
      <c r="CS46" s="624"/>
      <c r="CT46" s="624"/>
      <c r="CU46" s="624"/>
      <c r="CV46" s="624"/>
      <c r="CW46" s="624"/>
      <c r="CX46" s="624"/>
      <c r="CY46" s="625"/>
      <c r="CZ46" s="628">
        <v>2.9</v>
      </c>
      <c r="DA46" s="629"/>
      <c r="DB46" s="629"/>
      <c r="DC46" s="635"/>
      <c r="DD46" s="632">
        <v>194972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65384</v>
      </c>
      <c r="CS47" s="655"/>
      <c r="CT47" s="655"/>
      <c r="CU47" s="655"/>
      <c r="CV47" s="655"/>
      <c r="CW47" s="655"/>
      <c r="CX47" s="655"/>
      <c r="CY47" s="656"/>
      <c r="CZ47" s="628">
        <v>0.4</v>
      </c>
      <c r="DA47" s="653"/>
      <c r="DB47" s="653"/>
      <c r="DC47" s="657"/>
      <c r="DD47" s="632">
        <v>32371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16841289</v>
      </c>
      <c r="CS49" s="682"/>
      <c r="CT49" s="682"/>
      <c r="CU49" s="682"/>
      <c r="CV49" s="682"/>
      <c r="CW49" s="682"/>
      <c r="CX49" s="682"/>
      <c r="CY49" s="711"/>
      <c r="CZ49" s="703">
        <v>100</v>
      </c>
      <c r="DA49" s="712"/>
      <c r="DB49" s="712"/>
      <c r="DC49" s="713"/>
      <c r="DD49" s="714">
        <v>12176464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dTWdoADtYpklRrrJFucfLorMHbLpGVSUINn5nyUqg+saBOl13/LxFOr0dgU5BftgNDlpOOxbtTXvdJ994SSbQ==" saltValue="yaMMiqBrWA2YVFTMY0Mf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17802</v>
      </c>
      <c r="R7" s="753"/>
      <c r="S7" s="753"/>
      <c r="T7" s="753"/>
      <c r="U7" s="753"/>
      <c r="V7" s="753">
        <v>16890</v>
      </c>
      <c r="W7" s="753"/>
      <c r="X7" s="753"/>
      <c r="Y7" s="753"/>
      <c r="Z7" s="753"/>
      <c r="AA7" s="753">
        <v>912</v>
      </c>
      <c r="AB7" s="753"/>
      <c r="AC7" s="753"/>
      <c r="AD7" s="753"/>
      <c r="AE7" s="754"/>
      <c r="AF7" s="755">
        <v>860</v>
      </c>
      <c r="AG7" s="756"/>
      <c r="AH7" s="756"/>
      <c r="AI7" s="756"/>
      <c r="AJ7" s="757"/>
      <c r="AK7" s="758">
        <v>1075</v>
      </c>
      <c r="AL7" s="759"/>
      <c r="AM7" s="759"/>
      <c r="AN7" s="759"/>
      <c r="AO7" s="759"/>
      <c r="AP7" s="759">
        <v>16373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1</v>
      </c>
      <c r="CI7" s="744"/>
      <c r="CJ7" s="744"/>
      <c r="CK7" s="744"/>
      <c r="CL7" s="745"/>
      <c r="CM7" s="743">
        <v>59</v>
      </c>
      <c r="CN7" s="744"/>
      <c r="CO7" s="744"/>
      <c r="CP7" s="744"/>
      <c r="CQ7" s="745"/>
      <c r="CR7" s="743">
        <v>35</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30</v>
      </c>
      <c r="CI8" s="777"/>
      <c r="CJ8" s="777"/>
      <c r="CK8" s="777"/>
      <c r="CL8" s="778"/>
      <c r="CM8" s="776">
        <v>80</v>
      </c>
      <c r="CN8" s="777"/>
      <c r="CO8" s="777"/>
      <c r="CP8" s="777"/>
      <c r="CQ8" s="778"/>
      <c r="CR8" s="776">
        <v>53</v>
      </c>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17802</v>
      </c>
      <c r="R23" s="793"/>
      <c r="S23" s="793"/>
      <c r="T23" s="793"/>
      <c r="U23" s="793"/>
      <c r="V23" s="793">
        <v>16890</v>
      </c>
      <c r="W23" s="793"/>
      <c r="X23" s="793"/>
      <c r="Y23" s="793"/>
      <c r="Z23" s="793"/>
      <c r="AA23" s="793">
        <v>912</v>
      </c>
      <c r="AB23" s="793"/>
      <c r="AC23" s="793"/>
      <c r="AD23" s="793"/>
      <c r="AE23" s="794"/>
      <c r="AF23" s="795">
        <v>860</v>
      </c>
      <c r="AG23" s="793"/>
      <c r="AH23" s="793"/>
      <c r="AI23" s="793"/>
      <c r="AJ23" s="796"/>
      <c r="AK23" s="797"/>
      <c r="AL23" s="798"/>
      <c r="AM23" s="798"/>
      <c r="AN23" s="798"/>
      <c r="AO23" s="798"/>
      <c r="AP23" s="793">
        <v>16373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3322</v>
      </c>
      <c r="R28" s="823"/>
      <c r="S28" s="823"/>
      <c r="T28" s="823"/>
      <c r="U28" s="823"/>
      <c r="V28" s="823">
        <v>3247</v>
      </c>
      <c r="W28" s="823"/>
      <c r="X28" s="823"/>
      <c r="Y28" s="823"/>
      <c r="Z28" s="823"/>
      <c r="AA28" s="823">
        <v>75</v>
      </c>
      <c r="AB28" s="823"/>
      <c r="AC28" s="823"/>
      <c r="AD28" s="823"/>
      <c r="AE28" s="824"/>
      <c r="AF28" s="825">
        <v>75</v>
      </c>
      <c r="AG28" s="823"/>
      <c r="AH28" s="823"/>
      <c r="AI28" s="823"/>
      <c r="AJ28" s="826"/>
      <c r="AK28" s="827">
        <v>301</v>
      </c>
      <c r="AL28" s="828"/>
      <c r="AM28" s="828"/>
      <c r="AN28" s="828"/>
      <c r="AO28" s="828"/>
      <c r="AP28" s="828" t="s">
        <v>547</v>
      </c>
      <c r="AQ28" s="828"/>
      <c r="AR28" s="828"/>
      <c r="AS28" s="828"/>
      <c r="AT28" s="828"/>
      <c r="AU28" s="828" t="s">
        <v>547</v>
      </c>
      <c r="AV28" s="828"/>
      <c r="AW28" s="828"/>
      <c r="AX28" s="828"/>
      <c r="AY28" s="828"/>
      <c r="AZ28" s="829" t="s">
        <v>486</v>
      </c>
      <c r="BA28" s="830"/>
      <c r="BB28" s="830"/>
      <c r="BC28" s="830"/>
      <c r="BD28" s="831"/>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4162</v>
      </c>
      <c r="R29" s="784"/>
      <c r="S29" s="784"/>
      <c r="T29" s="784"/>
      <c r="U29" s="784"/>
      <c r="V29" s="784">
        <v>3911</v>
      </c>
      <c r="W29" s="784"/>
      <c r="X29" s="784"/>
      <c r="Y29" s="784"/>
      <c r="Z29" s="784"/>
      <c r="AA29" s="784">
        <v>252</v>
      </c>
      <c r="AB29" s="784"/>
      <c r="AC29" s="784"/>
      <c r="AD29" s="784"/>
      <c r="AE29" s="785"/>
      <c r="AF29" s="786">
        <v>252</v>
      </c>
      <c r="AG29" s="787"/>
      <c r="AH29" s="787"/>
      <c r="AI29" s="787"/>
      <c r="AJ29" s="788"/>
      <c r="AK29" s="838">
        <v>731</v>
      </c>
      <c r="AL29" s="832"/>
      <c r="AM29" s="832"/>
      <c r="AN29" s="832"/>
      <c r="AO29" s="832"/>
      <c r="AP29" s="832" t="s">
        <v>549</v>
      </c>
      <c r="AQ29" s="832"/>
      <c r="AR29" s="832"/>
      <c r="AS29" s="832"/>
      <c r="AT29" s="832"/>
      <c r="AU29" s="832" t="s">
        <v>549</v>
      </c>
      <c r="AV29" s="832"/>
      <c r="AW29" s="832"/>
      <c r="AX29" s="832"/>
      <c r="AY29" s="832"/>
      <c r="AZ29" s="833" t="s">
        <v>486</v>
      </c>
      <c r="BA29" s="834"/>
      <c r="BB29" s="834"/>
      <c r="BC29" s="834"/>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402</v>
      </c>
      <c r="R30" s="784"/>
      <c r="S30" s="784"/>
      <c r="T30" s="784"/>
      <c r="U30" s="784"/>
      <c r="V30" s="784">
        <v>400</v>
      </c>
      <c r="W30" s="784"/>
      <c r="X30" s="784"/>
      <c r="Y30" s="784"/>
      <c r="Z30" s="784"/>
      <c r="AA30" s="784">
        <v>2</v>
      </c>
      <c r="AB30" s="784"/>
      <c r="AC30" s="784"/>
      <c r="AD30" s="784"/>
      <c r="AE30" s="785"/>
      <c r="AF30" s="786">
        <v>2</v>
      </c>
      <c r="AG30" s="787"/>
      <c r="AH30" s="787"/>
      <c r="AI30" s="787"/>
      <c r="AJ30" s="788"/>
      <c r="AK30" s="838">
        <v>142</v>
      </c>
      <c r="AL30" s="832"/>
      <c r="AM30" s="832"/>
      <c r="AN30" s="832"/>
      <c r="AO30" s="832"/>
      <c r="AP30" s="832" t="s">
        <v>549</v>
      </c>
      <c r="AQ30" s="832"/>
      <c r="AR30" s="832"/>
      <c r="AS30" s="832"/>
      <c r="AT30" s="832"/>
      <c r="AU30" s="832" t="s">
        <v>549</v>
      </c>
      <c r="AV30" s="832"/>
      <c r="AW30" s="832"/>
      <c r="AX30" s="832"/>
      <c r="AY30" s="832"/>
      <c r="AZ30" s="833" t="s">
        <v>486</v>
      </c>
      <c r="BA30" s="834"/>
      <c r="BB30" s="834"/>
      <c r="BC30" s="834"/>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10</v>
      </c>
      <c r="R31" s="784"/>
      <c r="S31" s="784"/>
      <c r="T31" s="784"/>
      <c r="U31" s="784"/>
      <c r="V31" s="784">
        <v>10</v>
      </c>
      <c r="W31" s="784"/>
      <c r="X31" s="784"/>
      <c r="Y31" s="784"/>
      <c r="Z31" s="784"/>
      <c r="AA31" s="784" t="s">
        <v>548</v>
      </c>
      <c r="AB31" s="784"/>
      <c r="AC31" s="784"/>
      <c r="AD31" s="784"/>
      <c r="AE31" s="785"/>
      <c r="AF31" s="786" t="s">
        <v>122</v>
      </c>
      <c r="AG31" s="787"/>
      <c r="AH31" s="787"/>
      <c r="AI31" s="787"/>
      <c r="AJ31" s="788"/>
      <c r="AK31" s="838" t="s">
        <v>547</v>
      </c>
      <c r="AL31" s="832"/>
      <c r="AM31" s="832"/>
      <c r="AN31" s="832"/>
      <c r="AO31" s="832"/>
      <c r="AP31" s="832" t="s">
        <v>549</v>
      </c>
      <c r="AQ31" s="832"/>
      <c r="AR31" s="832"/>
      <c r="AS31" s="832"/>
      <c r="AT31" s="832"/>
      <c r="AU31" s="832" t="s">
        <v>549</v>
      </c>
      <c r="AV31" s="832"/>
      <c r="AW31" s="832"/>
      <c r="AX31" s="832"/>
      <c r="AY31" s="832"/>
      <c r="AZ31" s="833" t="s">
        <v>486</v>
      </c>
      <c r="BA31" s="834"/>
      <c r="BB31" s="834"/>
      <c r="BC31" s="834"/>
      <c r="BD31" s="835"/>
      <c r="BE31" s="836"/>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392</v>
      </c>
      <c r="C32" s="781"/>
      <c r="D32" s="781"/>
      <c r="E32" s="781"/>
      <c r="F32" s="781"/>
      <c r="G32" s="781"/>
      <c r="H32" s="781"/>
      <c r="I32" s="781"/>
      <c r="J32" s="781"/>
      <c r="K32" s="781"/>
      <c r="L32" s="781"/>
      <c r="M32" s="781"/>
      <c r="N32" s="781"/>
      <c r="O32" s="781"/>
      <c r="P32" s="782"/>
      <c r="Q32" s="783">
        <v>537</v>
      </c>
      <c r="R32" s="784"/>
      <c r="S32" s="784"/>
      <c r="T32" s="784"/>
      <c r="U32" s="784"/>
      <c r="V32" s="784">
        <v>528</v>
      </c>
      <c r="W32" s="784"/>
      <c r="X32" s="784"/>
      <c r="Y32" s="784"/>
      <c r="Z32" s="784"/>
      <c r="AA32" s="784">
        <v>9</v>
      </c>
      <c r="AB32" s="784"/>
      <c r="AC32" s="784"/>
      <c r="AD32" s="784"/>
      <c r="AE32" s="785"/>
      <c r="AF32" s="786">
        <v>578</v>
      </c>
      <c r="AG32" s="787"/>
      <c r="AH32" s="787"/>
      <c r="AI32" s="787"/>
      <c r="AJ32" s="788"/>
      <c r="AK32" s="838">
        <v>77</v>
      </c>
      <c r="AL32" s="832"/>
      <c r="AM32" s="832"/>
      <c r="AN32" s="832"/>
      <c r="AO32" s="832"/>
      <c r="AP32" s="832">
        <v>3188</v>
      </c>
      <c r="AQ32" s="832"/>
      <c r="AR32" s="832"/>
      <c r="AS32" s="832"/>
      <c r="AT32" s="832"/>
      <c r="AU32" s="832">
        <v>128</v>
      </c>
      <c r="AV32" s="832"/>
      <c r="AW32" s="832"/>
      <c r="AX32" s="832"/>
      <c r="AY32" s="832"/>
      <c r="AZ32" s="833" t="s">
        <v>486</v>
      </c>
      <c r="BA32" s="834"/>
      <c r="BB32" s="834"/>
      <c r="BC32" s="834"/>
      <c r="BD32" s="835"/>
      <c r="BE32" s="836" t="s">
        <v>393</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394</v>
      </c>
      <c r="C33" s="781"/>
      <c r="D33" s="781"/>
      <c r="E33" s="781"/>
      <c r="F33" s="781"/>
      <c r="G33" s="781"/>
      <c r="H33" s="781"/>
      <c r="I33" s="781"/>
      <c r="J33" s="781"/>
      <c r="K33" s="781"/>
      <c r="L33" s="781"/>
      <c r="M33" s="781"/>
      <c r="N33" s="781"/>
      <c r="O33" s="781"/>
      <c r="P33" s="782"/>
      <c r="Q33" s="783">
        <v>1021</v>
      </c>
      <c r="R33" s="784"/>
      <c r="S33" s="784"/>
      <c r="T33" s="784"/>
      <c r="U33" s="784"/>
      <c r="V33" s="784">
        <v>982</v>
      </c>
      <c r="W33" s="784"/>
      <c r="X33" s="784"/>
      <c r="Y33" s="784"/>
      <c r="Z33" s="784"/>
      <c r="AA33" s="784">
        <v>39</v>
      </c>
      <c r="AB33" s="784"/>
      <c r="AC33" s="784"/>
      <c r="AD33" s="784"/>
      <c r="AE33" s="785"/>
      <c r="AF33" s="786">
        <v>152</v>
      </c>
      <c r="AG33" s="787"/>
      <c r="AH33" s="787"/>
      <c r="AI33" s="787"/>
      <c r="AJ33" s="788"/>
      <c r="AK33" s="838">
        <v>385</v>
      </c>
      <c r="AL33" s="832"/>
      <c r="AM33" s="832"/>
      <c r="AN33" s="832"/>
      <c r="AO33" s="832"/>
      <c r="AP33" s="832">
        <v>5533</v>
      </c>
      <c r="AQ33" s="832"/>
      <c r="AR33" s="832"/>
      <c r="AS33" s="832"/>
      <c r="AT33" s="832"/>
      <c r="AU33" s="832">
        <v>3475</v>
      </c>
      <c r="AV33" s="832"/>
      <c r="AW33" s="832"/>
      <c r="AX33" s="832"/>
      <c r="AY33" s="832"/>
      <c r="AZ33" s="833" t="s">
        <v>486</v>
      </c>
      <c r="BA33" s="834"/>
      <c r="BB33" s="834"/>
      <c r="BC33" s="834"/>
      <c r="BD33" s="835"/>
      <c r="BE33" s="836" t="s">
        <v>393</v>
      </c>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8"/>
      <c r="AL34" s="832"/>
      <c r="AM34" s="832"/>
      <c r="AN34" s="832"/>
      <c r="AO34" s="832"/>
      <c r="AP34" s="832"/>
      <c r="AQ34" s="832"/>
      <c r="AR34" s="832"/>
      <c r="AS34" s="832"/>
      <c r="AT34" s="832"/>
      <c r="AU34" s="832"/>
      <c r="AV34" s="832"/>
      <c r="AW34" s="832"/>
      <c r="AX34" s="832"/>
      <c r="AY34" s="832"/>
      <c r="AZ34" s="839"/>
      <c r="BA34" s="839"/>
      <c r="BB34" s="839"/>
      <c r="BC34" s="839"/>
      <c r="BD34" s="839"/>
      <c r="BE34" s="836"/>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8"/>
      <c r="AL35" s="832"/>
      <c r="AM35" s="832"/>
      <c r="AN35" s="832"/>
      <c r="AO35" s="832"/>
      <c r="AP35" s="832"/>
      <c r="AQ35" s="832"/>
      <c r="AR35" s="832"/>
      <c r="AS35" s="832"/>
      <c r="AT35" s="832"/>
      <c r="AU35" s="832"/>
      <c r="AV35" s="832"/>
      <c r="AW35" s="832"/>
      <c r="AX35" s="832"/>
      <c r="AY35" s="832"/>
      <c r="AZ35" s="839"/>
      <c r="BA35" s="839"/>
      <c r="BB35" s="839"/>
      <c r="BC35" s="839"/>
      <c r="BD35" s="839"/>
      <c r="BE35" s="836"/>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8"/>
      <c r="AL36" s="832"/>
      <c r="AM36" s="832"/>
      <c r="AN36" s="832"/>
      <c r="AO36" s="832"/>
      <c r="AP36" s="832"/>
      <c r="AQ36" s="832"/>
      <c r="AR36" s="832"/>
      <c r="AS36" s="832"/>
      <c r="AT36" s="832"/>
      <c r="AU36" s="832"/>
      <c r="AV36" s="832"/>
      <c r="AW36" s="832"/>
      <c r="AX36" s="832"/>
      <c r="AY36" s="832"/>
      <c r="AZ36" s="839"/>
      <c r="BA36" s="839"/>
      <c r="BB36" s="839"/>
      <c r="BC36" s="839"/>
      <c r="BD36" s="839"/>
      <c r="BE36" s="836"/>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8"/>
      <c r="AL37" s="832"/>
      <c r="AM37" s="832"/>
      <c r="AN37" s="832"/>
      <c r="AO37" s="832"/>
      <c r="AP37" s="832"/>
      <c r="AQ37" s="832"/>
      <c r="AR37" s="832"/>
      <c r="AS37" s="832"/>
      <c r="AT37" s="832"/>
      <c r="AU37" s="832"/>
      <c r="AV37" s="832"/>
      <c r="AW37" s="832"/>
      <c r="AX37" s="832"/>
      <c r="AY37" s="832"/>
      <c r="AZ37" s="839"/>
      <c r="BA37" s="839"/>
      <c r="BB37" s="839"/>
      <c r="BC37" s="839"/>
      <c r="BD37" s="839"/>
      <c r="BE37" s="836"/>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8"/>
      <c r="AL38" s="832"/>
      <c r="AM38" s="832"/>
      <c r="AN38" s="832"/>
      <c r="AO38" s="832"/>
      <c r="AP38" s="832"/>
      <c r="AQ38" s="832"/>
      <c r="AR38" s="832"/>
      <c r="AS38" s="832"/>
      <c r="AT38" s="832"/>
      <c r="AU38" s="832"/>
      <c r="AV38" s="832"/>
      <c r="AW38" s="832"/>
      <c r="AX38" s="832"/>
      <c r="AY38" s="832"/>
      <c r="AZ38" s="839"/>
      <c r="BA38" s="839"/>
      <c r="BB38" s="839"/>
      <c r="BC38" s="839"/>
      <c r="BD38" s="839"/>
      <c r="BE38" s="836"/>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8"/>
      <c r="AL39" s="832"/>
      <c r="AM39" s="832"/>
      <c r="AN39" s="832"/>
      <c r="AO39" s="832"/>
      <c r="AP39" s="832"/>
      <c r="AQ39" s="832"/>
      <c r="AR39" s="832"/>
      <c r="AS39" s="832"/>
      <c r="AT39" s="832"/>
      <c r="AU39" s="832"/>
      <c r="AV39" s="832"/>
      <c r="AW39" s="832"/>
      <c r="AX39" s="832"/>
      <c r="AY39" s="832"/>
      <c r="AZ39" s="839"/>
      <c r="BA39" s="839"/>
      <c r="BB39" s="839"/>
      <c r="BC39" s="839"/>
      <c r="BD39" s="839"/>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8"/>
      <c r="AL40" s="832"/>
      <c r="AM40" s="832"/>
      <c r="AN40" s="832"/>
      <c r="AO40" s="832"/>
      <c r="AP40" s="832"/>
      <c r="AQ40" s="832"/>
      <c r="AR40" s="832"/>
      <c r="AS40" s="832"/>
      <c r="AT40" s="832"/>
      <c r="AU40" s="832"/>
      <c r="AV40" s="832"/>
      <c r="AW40" s="832"/>
      <c r="AX40" s="832"/>
      <c r="AY40" s="832"/>
      <c r="AZ40" s="839"/>
      <c r="BA40" s="839"/>
      <c r="BB40" s="839"/>
      <c r="BC40" s="839"/>
      <c r="BD40" s="839"/>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8"/>
      <c r="AL41" s="832"/>
      <c r="AM41" s="832"/>
      <c r="AN41" s="832"/>
      <c r="AO41" s="832"/>
      <c r="AP41" s="832"/>
      <c r="AQ41" s="832"/>
      <c r="AR41" s="832"/>
      <c r="AS41" s="832"/>
      <c r="AT41" s="832"/>
      <c r="AU41" s="832"/>
      <c r="AV41" s="832"/>
      <c r="AW41" s="832"/>
      <c r="AX41" s="832"/>
      <c r="AY41" s="832"/>
      <c r="AZ41" s="839"/>
      <c r="BA41" s="839"/>
      <c r="BB41" s="839"/>
      <c r="BC41" s="839"/>
      <c r="BD41" s="839"/>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8"/>
      <c r="AL42" s="832"/>
      <c r="AM42" s="832"/>
      <c r="AN42" s="832"/>
      <c r="AO42" s="832"/>
      <c r="AP42" s="832"/>
      <c r="AQ42" s="832"/>
      <c r="AR42" s="832"/>
      <c r="AS42" s="832"/>
      <c r="AT42" s="832"/>
      <c r="AU42" s="832"/>
      <c r="AV42" s="832"/>
      <c r="AW42" s="832"/>
      <c r="AX42" s="832"/>
      <c r="AY42" s="832"/>
      <c r="AZ42" s="839"/>
      <c r="BA42" s="839"/>
      <c r="BB42" s="839"/>
      <c r="BC42" s="839"/>
      <c r="BD42" s="839"/>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8"/>
      <c r="AL43" s="832"/>
      <c r="AM43" s="832"/>
      <c r="AN43" s="832"/>
      <c r="AO43" s="832"/>
      <c r="AP43" s="832"/>
      <c r="AQ43" s="832"/>
      <c r="AR43" s="832"/>
      <c r="AS43" s="832"/>
      <c r="AT43" s="832"/>
      <c r="AU43" s="832"/>
      <c r="AV43" s="832"/>
      <c r="AW43" s="832"/>
      <c r="AX43" s="832"/>
      <c r="AY43" s="832"/>
      <c r="AZ43" s="839"/>
      <c r="BA43" s="839"/>
      <c r="BB43" s="839"/>
      <c r="BC43" s="839"/>
      <c r="BD43" s="839"/>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8"/>
      <c r="AL44" s="832"/>
      <c r="AM44" s="832"/>
      <c r="AN44" s="832"/>
      <c r="AO44" s="832"/>
      <c r="AP44" s="832"/>
      <c r="AQ44" s="832"/>
      <c r="AR44" s="832"/>
      <c r="AS44" s="832"/>
      <c r="AT44" s="832"/>
      <c r="AU44" s="832"/>
      <c r="AV44" s="832"/>
      <c r="AW44" s="832"/>
      <c r="AX44" s="832"/>
      <c r="AY44" s="832"/>
      <c r="AZ44" s="839"/>
      <c r="BA44" s="839"/>
      <c r="BB44" s="839"/>
      <c r="BC44" s="839"/>
      <c r="BD44" s="839"/>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8"/>
      <c r="AL45" s="832"/>
      <c r="AM45" s="832"/>
      <c r="AN45" s="832"/>
      <c r="AO45" s="832"/>
      <c r="AP45" s="832"/>
      <c r="AQ45" s="832"/>
      <c r="AR45" s="832"/>
      <c r="AS45" s="832"/>
      <c r="AT45" s="832"/>
      <c r="AU45" s="832"/>
      <c r="AV45" s="832"/>
      <c r="AW45" s="832"/>
      <c r="AX45" s="832"/>
      <c r="AY45" s="832"/>
      <c r="AZ45" s="839"/>
      <c r="BA45" s="839"/>
      <c r="BB45" s="839"/>
      <c r="BC45" s="839"/>
      <c r="BD45" s="839"/>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8"/>
      <c r="AL46" s="832"/>
      <c r="AM46" s="832"/>
      <c r="AN46" s="832"/>
      <c r="AO46" s="832"/>
      <c r="AP46" s="832"/>
      <c r="AQ46" s="832"/>
      <c r="AR46" s="832"/>
      <c r="AS46" s="832"/>
      <c r="AT46" s="832"/>
      <c r="AU46" s="832"/>
      <c r="AV46" s="832"/>
      <c r="AW46" s="832"/>
      <c r="AX46" s="832"/>
      <c r="AY46" s="832"/>
      <c r="AZ46" s="839"/>
      <c r="BA46" s="839"/>
      <c r="BB46" s="839"/>
      <c r="BC46" s="839"/>
      <c r="BD46" s="839"/>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8"/>
      <c r="AL47" s="832"/>
      <c r="AM47" s="832"/>
      <c r="AN47" s="832"/>
      <c r="AO47" s="832"/>
      <c r="AP47" s="832"/>
      <c r="AQ47" s="832"/>
      <c r="AR47" s="832"/>
      <c r="AS47" s="832"/>
      <c r="AT47" s="832"/>
      <c r="AU47" s="832"/>
      <c r="AV47" s="832"/>
      <c r="AW47" s="832"/>
      <c r="AX47" s="832"/>
      <c r="AY47" s="832"/>
      <c r="AZ47" s="839"/>
      <c r="BA47" s="839"/>
      <c r="BB47" s="839"/>
      <c r="BC47" s="839"/>
      <c r="BD47" s="839"/>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8"/>
      <c r="AL48" s="832"/>
      <c r="AM48" s="832"/>
      <c r="AN48" s="832"/>
      <c r="AO48" s="832"/>
      <c r="AP48" s="832"/>
      <c r="AQ48" s="832"/>
      <c r="AR48" s="832"/>
      <c r="AS48" s="832"/>
      <c r="AT48" s="832"/>
      <c r="AU48" s="832"/>
      <c r="AV48" s="832"/>
      <c r="AW48" s="832"/>
      <c r="AX48" s="832"/>
      <c r="AY48" s="832"/>
      <c r="AZ48" s="839"/>
      <c r="BA48" s="839"/>
      <c r="BB48" s="839"/>
      <c r="BC48" s="839"/>
      <c r="BD48" s="839"/>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8"/>
      <c r="AL49" s="832"/>
      <c r="AM49" s="832"/>
      <c r="AN49" s="832"/>
      <c r="AO49" s="832"/>
      <c r="AP49" s="832"/>
      <c r="AQ49" s="832"/>
      <c r="AR49" s="832"/>
      <c r="AS49" s="832"/>
      <c r="AT49" s="832"/>
      <c r="AU49" s="832"/>
      <c r="AV49" s="832"/>
      <c r="AW49" s="832"/>
      <c r="AX49" s="832"/>
      <c r="AY49" s="832"/>
      <c r="AZ49" s="839"/>
      <c r="BA49" s="839"/>
      <c r="BB49" s="839"/>
      <c r="BC49" s="839"/>
      <c r="BD49" s="839"/>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396</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1059</v>
      </c>
      <c r="AG63" s="849"/>
      <c r="AH63" s="849"/>
      <c r="AI63" s="849"/>
      <c r="AJ63" s="850"/>
      <c r="AK63" s="851"/>
      <c r="AL63" s="846"/>
      <c r="AM63" s="846"/>
      <c r="AN63" s="846"/>
      <c r="AO63" s="846"/>
      <c r="AP63" s="849">
        <v>8721</v>
      </c>
      <c r="AQ63" s="849"/>
      <c r="AR63" s="849"/>
      <c r="AS63" s="849"/>
      <c r="AT63" s="849"/>
      <c r="AU63" s="849">
        <v>3603</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9" t="s">
        <v>383</v>
      </c>
      <c r="AG66" s="815"/>
      <c r="AH66" s="815"/>
      <c r="AI66" s="815"/>
      <c r="AJ66" s="860"/>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8"/>
      <c r="AH67" s="818"/>
      <c r="AI67" s="818"/>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c r="A68" s="236">
        <v>1</v>
      </c>
      <c r="B68" s="874" t="s">
        <v>550</v>
      </c>
      <c r="C68" s="875"/>
      <c r="D68" s="875"/>
      <c r="E68" s="875"/>
      <c r="F68" s="875"/>
      <c r="G68" s="875"/>
      <c r="H68" s="875"/>
      <c r="I68" s="875"/>
      <c r="J68" s="875"/>
      <c r="K68" s="875"/>
      <c r="L68" s="875"/>
      <c r="M68" s="875"/>
      <c r="N68" s="875"/>
      <c r="O68" s="875"/>
      <c r="P68" s="876"/>
      <c r="Q68" s="877">
        <v>1455</v>
      </c>
      <c r="R68" s="871"/>
      <c r="S68" s="871"/>
      <c r="T68" s="871"/>
      <c r="U68" s="871"/>
      <c r="V68" s="871">
        <v>1419</v>
      </c>
      <c r="W68" s="871"/>
      <c r="X68" s="871"/>
      <c r="Y68" s="871"/>
      <c r="Z68" s="871"/>
      <c r="AA68" s="871">
        <v>36</v>
      </c>
      <c r="AB68" s="871"/>
      <c r="AC68" s="871"/>
      <c r="AD68" s="871"/>
      <c r="AE68" s="871"/>
      <c r="AF68" s="871">
        <v>36</v>
      </c>
      <c r="AG68" s="871"/>
      <c r="AH68" s="871"/>
      <c r="AI68" s="871"/>
      <c r="AJ68" s="871"/>
      <c r="AK68" s="871" t="s">
        <v>547</v>
      </c>
      <c r="AL68" s="871"/>
      <c r="AM68" s="871"/>
      <c r="AN68" s="871"/>
      <c r="AO68" s="871"/>
      <c r="AP68" s="871">
        <v>183</v>
      </c>
      <c r="AQ68" s="871"/>
      <c r="AR68" s="871"/>
      <c r="AS68" s="871"/>
      <c r="AT68" s="871"/>
      <c r="AU68" s="871">
        <v>72</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c r="A69" s="238">
        <v>2</v>
      </c>
      <c r="B69" s="878" t="s">
        <v>551</v>
      </c>
      <c r="C69" s="879"/>
      <c r="D69" s="879"/>
      <c r="E69" s="879"/>
      <c r="F69" s="879"/>
      <c r="G69" s="879"/>
      <c r="H69" s="879"/>
      <c r="I69" s="879"/>
      <c r="J69" s="879"/>
      <c r="K69" s="879"/>
      <c r="L69" s="879"/>
      <c r="M69" s="879"/>
      <c r="N69" s="879"/>
      <c r="O69" s="879"/>
      <c r="P69" s="880"/>
      <c r="Q69" s="881">
        <v>776</v>
      </c>
      <c r="R69" s="832"/>
      <c r="S69" s="832"/>
      <c r="T69" s="832"/>
      <c r="U69" s="832"/>
      <c r="V69" s="832">
        <v>754</v>
      </c>
      <c r="W69" s="832"/>
      <c r="X69" s="832"/>
      <c r="Y69" s="832"/>
      <c r="Z69" s="832"/>
      <c r="AA69" s="832">
        <v>22</v>
      </c>
      <c r="AB69" s="832"/>
      <c r="AC69" s="832"/>
      <c r="AD69" s="832"/>
      <c r="AE69" s="832"/>
      <c r="AF69" s="832">
        <v>22</v>
      </c>
      <c r="AG69" s="832"/>
      <c r="AH69" s="832"/>
      <c r="AI69" s="832"/>
      <c r="AJ69" s="832"/>
      <c r="AK69" s="832" t="s">
        <v>547</v>
      </c>
      <c r="AL69" s="832"/>
      <c r="AM69" s="832"/>
      <c r="AN69" s="832"/>
      <c r="AO69" s="832"/>
      <c r="AP69" s="832">
        <v>230</v>
      </c>
      <c r="AQ69" s="832"/>
      <c r="AR69" s="832"/>
      <c r="AS69" s="832"/>
      <c r="AT69" s="832"/>
      <c r="AU69" s="832">
        <v>49</v>
      </c>
      <c r="AV69" s="832"/>
      <c r="AW69" s="832"/>
      <c r="AX69" s="832"/>
      <c r="AY69" s="832"/>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c r="A70" s="238">
        <v>3</v>
      </c>
      <c r="B70" s="878" t="s">
        <v>552</v>
      </c>
      <c r="C70" s="879"/>
      <c r="D70" s="879"/>
      <c r="E70" s="879"/>
      <c r="F70" s="879"/>
      <c r="G70" s="879"/>
      <c r="H70" s="879"/>
      <c r="I70" s="879"/>
      <c r="J70" s="879"/>
      <c r="K70" s="879"/>
      <c r="L70" s="879"/>
      <c r="M70" s="879"/>
      <c r="N70" s="879"/>
      <c r="O70" s="879"/>
      <c r="P70" s="880"/>
      <c r="Q70" s="881">
        <v>241</v>
      </c>
      <c r="R70" s="832"/>
      <c r="S70" s="832"/>
      <c r="T70" s="832"/>
      <c r="U70" s="832"/>
      <c r="V70" s="832">
        <v>235</v>
      </c>
      <c r="W70" s="832"/>
      <c r="X70" s="832"/>
      <c r="Y70" s="832"/>
      <c r="Z70" s="832"/>
      <c r="AA70" s="832">
        <v>6</v>
      </c>
      <c r="AB70" s="832"/>
      <c r="AC70" s="832"/>
      <c r="AD70" s="832"/>
      <c r="AE70" s="832"/>
      <c r="AF70" s="832">
        <v>6</v>
      </c>
      <c r="AG70" s="832"/>
      <c r="AH70" s="832"/>
      <c r="AI70" s="832"/>
      <c r="AJ70" s="832"/>
      <c r="AK70" s="832" t="s">
        <v>547</v>
      </c>
      <c r="AL70" s="832"/>
      <c r="AM70" s="832"/>
      <c r="AN70" s="832"/>
      <c r="AO70" s="832"/>
      <c r="AP70" s="832" t="s">
        <v>549</v>
      </c>
      <c r="AQ70" s="832"/>
      <c r="AR70" s="832"/>
      <c r="AS70" s="832"/>
      <c r="AT70" s="832"/>
      <c r="AU70" s="832" t="s">
        <v>549</v>
      </c>
      <c r="AV70" s="832"/>
      <c r="AW70" s="832"/>
      <c r="AX70" s="832"/>
      <c r="AY70" s="832"/>
      <c r="AZ70" s="836"/>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c r="A71" s="238">
        <v>4</v>
      </c>
      <c r="B71" s="878" t="s">
        <v>553</v>
      </c>
      <c r="C71" s="879"/>
      <c r="D71" s="879"/>
      <c r="E71" s="879"/>
      <c r="F71" s="879"/>
      <c r="G71" s="879"/>
      <c r="H71" s="879"/>
      <c r="I71" s="879"/>
      <c r="J71" s="879"/>
      <c r="K71" s="879"/>
      <c r="L71" s="879"/>
      <c r="M71" s="879"/>
      <c r="N71" s="879"/>
      <c r="O71" s="879"/>
      <c r="P71" s="880"/>
      <c r="Q71" s="881">
        <v>4627</v>
      </c>
      <c r="R71" s="832"/>
      <c r="S71" s="832"/>
      <c r="T71" s="832"/>
      <c r="U71" s="832"/>
      <c r="V71" s="832">
        <v>4362</v>
      </c>
      <c r="W71" s="832"/>
      <c r="X71" s="832"/>
      <c r="Y71" s="832"/>
      <c r="Z71" s="832"/>
      <c r="AA71" s="832">
        <v>265</v>
      </c>
      <c r="AB71" s="832"/>
      <c r="AC71" s="832"/>
      <c r="AD71" s="832"/>
      <c r="AE71" s="832"/>
      <c r="AF71" s="832">
        <v>265</v>
      </c>
      <c r="AG71" s="832"/>
      <c r="AH71" s="832"/>
      <c r="AI71" s="832"/>
      <c r="AJ71" s="832"/>
      <c r="AK71" s="832">
        <v>7</v>
      </c>
      <c r="AL71" s="832"/>
      <c r="AM71" s="832"/>
      <c r="AN71" s="832"/>
      <c r="AO71" s="832"/>
      <c r="AP71" s="832" t="s">
        <v>486</v>
      </c>
      <c r="AQ71" s="832"/>
      <c r="AR71" s="832"/>
      <c r="AS71" s="832"/>
      <c r="AT71" s="832"/>
      <c r="AU71" s="832" t="s">
        <v>486</v>
      </c>
      <c r="AV71" s="832"/>
      <c r="AW71" s="832"/>
      <c r="AX71" s="832"/>
      <c r="AY71" s="832"/>
      <c r="AZ71" s="836"/>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c r="A72" s="238">
        <v>5</v>
      </c>
      <c r="B72" s="878" t="s">
        <v>554</v>
      </c>
      <c r="C72" s="879"/>
      <c r="D72" s="879"/>
      <c r="E72" s="879"/>
      <c r="F72" s="879"/>
      <c r="G72" s="879"/>
      <c r="H72" s="879"/>
      <c r="I72" s="879"/>
      <c r="J72" s="879"/>
      <c r="K72" s="879"/>
      <c r="L72" s="879"/>
      <c r="M72" s="879"/>
      <c r="N72" s="879"/>
      <c r="O72" s="879"/>
      <c r="P72" s="880"/>
      <c r="Q72" s="881">
        <v>83</v>
      </c>
      <c r="R72" s="832"/>
      <c r="S72" s="832"/>
      <c r="T72" s="832"/>
      <c r="U72" s="832"/>
      <c r="V72" s="832">
        <v>74</v>
      </c>
      <c r="W72" s="832"/>
      <c r="X72" s="832"/>
      <c r="Y72" s="832"/>
      <c r="Z72" s="832"/>
      <c r="AA72" s="832">
        <v>9</v>
      </c>
      <c r="AB72" s="832"/>
      <c r="AC72" s="832"/>
      <c r="AD72" s="832"/>
      <c r="AE72" s="832"/>
      <c r="AF72" s="832">
        <v>9</v>
      </c>
      <c r="AG72" s="832"/>
      <c r="AH72" s="832"/>
      <c r="AI72" s="832"/>
      <c r="AJ72" s="832"/>
      <c r="AK72" s="832" t="s">
        <v>547</v>
      </c>
      <c r="AL72" s="832"/>
      <c r="AM72" s="832"/>
      <c r="AN72" s="832"/>
      <c r="AO72" s="832"/>
      <c r="AP72" s="832" t="s">
        <v>486</v>
      </c>
      <c r="AQ72" s="832"/>
      <c r="AR72" s="832"/>
      <c r="AS72" s="832"/>
      <c r="AT72" s="832"/>
      <c r="AU72" s="832" t="s">
        <v>486</v>
      </c>
      <c r="AV72" s="832"/>
      <c r="AW72" s="832"/>
      <c r="AX72" s="832"/>
      <c r="AY72" s="832"/>
      <c r="AZ72" s="836"/>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c r="A73" s="238">
        <v>6</v>
      </c>
      <c r="B73" s="878" t="s">
        <v>555</v>
      </c>
      <c r="C73" s="879"/>
      <c r="D73" s="879"/>
      <c r="E73" s="879"/>
      <c r="F73" s="879"/>
      <c r="G73" s="879"/>
      <c r="H73" s="879"/>
      <c r="I73" s="879"/>
      <c r="J73" s="879"/>
      <c r="K73" s="879"/>
      <c r="L73" s="879"/>
      <c r="M73" s="879"/>
      <c r="N73" s="879"/>
      <c r="O73" s="879"/>
      <c r="P73" s="880"/>
      <c r="Q73" s="881">
        <v>118</v>
      </c>
      <c r="R73" s="832"/>
      <c r="S73" s="832"/>
      <c r="T73" s="832"/>
      <c r="U73" s="832"/>
      <c r="V73" s="832">
        <v>106</v>
      </c>
      <c r="W73" s="832"/>
      <c r="X73" s="832"/>
      <c r="Y73" s="832"/>
      <c r="Z73" s="832"/>
      <c r="AA73" s="832">
        <v>12</v>
      </c>
      <c r="AB73" s="832"/>
      <c r="AC73" s="832"/>
      <c r="AD73" s="832"/>
      <c r="AE73" s="832"/>
      <c r="AF73" s="832">
        <v>12</v>
      </c>
      <c r="AG73" s="832"/>
      <c r="AH73" s="832"/>
      <c r="AI73" s="832"/>
      <c r="AJ73" s="832"/>
      <c r="AK73" s="832" t="s">
        <v>549</v>
      </c>
      <c r="AL73" s="832"/>
      <c r="AM73" s="832"/>
      <c r="AN73" s="832"/>
      <c r="AO73" s="832"/>
      <c r="AP73" s="832" t="s">
        <v>486</v>
      </c>
      <c r="AQ73" s="832"/>
      <c r="AR73" s="832"/>
      <c r="AS73" s="832"/>
      <c r="AT73" s="832"/>
      <c r="AU73" s="832" t="s">
        <v>486</v>
      </c>
      <c r="AV73" s="832"/>
      <c r="AW73" s="832"/>
      <c r="AX73" s="832"/>
      <c r="AY73" s="832"/>
      <c r="AZ73" s="836"/>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c r="A74" s="238">
        <v>7</v>
      </c>
      <c r="B74" s="878" t="s">
        <v>556</v>
      </c>
      <c r="C74" s="879"/>
      <c r="D74" s="879"/>
      <c r="E74" s="879"/>
      <c r="F74" s="879"/>
      <c r="G74" s="879"/>
      <c r="H74" s="879"/>
      <c r="I74" s="879"/>
      <c r="J74" s="879"/>
      <c r="K74" s="879"/>
      <c r="L74" s="879"/>
      <c r="M74" s="879"/>
      <c r="N74" s="879"/>
      <c r="O74" s="879"/>
      <c r="P74" s="880"/>
      <c r="Q74" s="881">
        <v>15</v>
      </c>
      <c r="R74" s="832"/>
      <c r="S74" s="832"/>
      <c r="T74" s="832"/>
      <c r="U74" s="832"/>
      <c r="V74" s="832">
        <v>11</v>
      </c>
      <c r="W74" s="832"/>
      <c r="X74" s="832"/>
      <c r="Y74" s="832"/>
      <c r="Z74" s="832"/>
      <c r="AA74" s="832">
        <v>5</v>
      </c>
      <c r="AB74" s="832"/>
      <c r="AC74" s="832"/>
      <c r="AD74" s="832"/>
      <c r="AE74" s="832"/>
      <c r="AF74" s="832">
        <v>5</v>
      </c>
      <c r="AG74" s="832"/>
      <c r="AH74" s="832"/>
      <c r="AI74" s="832"/>
      <c r="AJ74" s="832"/>
      <c r="AK74" s="832" t="s">
        <v>486</v>
      </c>
      <c r="AL74" s="832"/>
      <c r="AM74" s="832"/>
      <c r="AN74" s="832"/>
      <c r="AO74" s="832"/>
      <c r="AP74" s="832" t="s">
        <v>486</v>
      </c>
      <c r="AQ74" s="832"/>
      <c r="AR74" s="832"/>
      <c r="AS74" s="832"/>
      <c r="AT74" s="832"/>
      <c r="AU74" s="832" t="s">
        <v>486</v>
      </c>
      <c r="AV74" s="832"/>
      <c r="AW74" s="832"/>
      <c r="AX74" s="832"/>
      <c r="AY74" s="832"/>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c r="A75" s="238">
        <v>8</v>
      </c>
      <c r="B75" s="878" t="s">
        <v>557</v>
      </c>
      <c r="C75" s="879"/>
      <c r="D75" s="879"/>
      <c r="E75" s="879"/>
      <c r="F75" s="879"/>
      <c r="G75" s="879"/>
      <c r="H75" s="879"/>
      <c r="I75" s="879"/>
      <c r="J75" s="879"/>
      <c r="K75" s="879"/>
      <c r="L75" s="879"/>
      <c r="M75" s="879"/>
      <c r="N75" s="879"/>
      <c r="O75" s="879"/>
      <c r="P75" s="880"/>
      <c r="Q75" s="882">
        <v>590</v>
      </c>
      <c r="R75" s="883"/>
      <c r="S75" s="883"/>
      <c r="T75" s="883"/>
      <c r="U75" s="838"/>
      <c r="V75" s="884">
        <v>542</v>
      </c>
      <c r="W75" s="883"/>
      <c r="X75" s="883"/>
      <c r="Y75" s="883"/>
      <c r="Z75" s="838"/>
      <c r="AA75" s="884">
        <v>48</v>
      </c>
      <c r="AB75" s="883"/>
      <c r="AC75" s="883"/>
      <c r="AD75" s="883"/>
      <c r="AE75" s="838"/>
      <c r="AF75" s="884">
        <v>48</v>
      </c>
      <c r="AG75" s="883"/>
      <c r="AH75" s="883"/>
      <c r="AI75" s="883"/>
      <c r="AJ75" s="838"/>
      <c r="AK75" s="884" t="s">
        <v>549</v>
      </c>
      <c r="AL75" s="883"/>
      <c r="AM75" s="883"/>
      <c r="AN75" s="883"/>
      <c r="AO75" s="838"/>
      <c r="AP75" s="884" t="s">
        <v>486</v>
      </c>
      <c r="AQ75" s="883"/>
      <c r="AR75" s="883"/>
      <c r="AS75" s="883"/>
      <c r="AT75" s="838"/>
      <c r="AU75" s="884" t="s">
        <v>486</v>
      </c>
      <c r="AV75" s="883"/>
      <c r="AW75" s="883"/>
      <c r="AX75" s="883"/>
      <c r="AY75" s="838"/>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c r="A76" s="238">
        <v>9</v>
      </c>
      <c r="B76" s="878" t="s">
        <v>558</v>
      </c>
      <c r="C76" s="879"/>
      <c r="D76" s="879"/>
      <c r="E76" s="879"/>
      <c r="F76" s="879"/>
      <c r="G76" s="879"/>
      <c r="H76" s="879"/>
      <c r="I76" s="879"/>
      <c r="J76" s="879"/>
      <c r="K76" s="879"/>
      <c r="L76" s="879"/>
      <c r="M76" s="879"/>
      <c r="N76" s="879"/>
      <c r="O76" s="879"/>
      <c r="P76" s="880"/>
      <c r="Q76" s="882">
        <v>153545</v>
      </c>
      <c r="R76" s="883"/>
      <c r="S76" s="883"/>
      <c r="T76" s="883"/>
      <c r="U76" s="838"/>
      <c r="V76" s="884">
        <v>151526</v>
      </c>
      <c r="W76" s="883"/>
      <c r="X76" s="883"/>
      <c r="Y76" s="883"/>
      <c r="Z76" s="838"/>
      <c r="AA76" s="884">
        <v>2019</v>
      </c>
      <c r="AB76" s="883"/>
      <c r="AC76" s="883"/>
      <c r="AD76" s="883"/>
      <c r="AE76" s="838"/>
      <c r="AF76" s="884">
        <v>2019</v>
      </c>
      <c r="AG76" s="883"/>
      <c r="AH76" s="883"/>
      <c r="AI76" s="883"/>
      <c r="AJ76" s="838"/>
      <c r="AK76" s="884">
        <v>1106</v>
      </c>
      <c r="AL76" s="883"/>
      <c r="AM76" s="883"/>
      <c r="AN76" s="883"/>
      <c r="AO76" s="838"/>
      <c r="AP76" s="884" t="s">
        <v>486</v>
      </c>
      <c r="AQ76" s="883"/>
      <c r="AR76" s="883"/>
      <c r="AS76" s="883"/>
      <c r="AT76" s="838"/>
      <c r="AU76" s="884" t="s">
        <v>486</v>
      </c>
      <c r="AV76" s="883"/>
      <c r="AW76" s="883"/>
      <c r="AX76" s="883"/>
      <c r="AY76" s="838"/>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c r="A77" s="238">
        <v>10</v>
      </c>
      <c r="B77" s="878"/>
      <c r="C77" s="879"/>
      <c r="D77" s="879"/>
      <c r="E77" s="879"/>
      <c r="F77" s="879"/>
      <c r="G77" s="879"/>
      <c r="H77" s="879"/>
      <c r="I77" s="879"/>
      <c r="J77" s="879"/>
      <c r="K77" s="879"/>
      <c r="L77" s="879"/>
      <c r="M77" s="879"/>
      <c r="N77" s="879"/>
      <c r="O77" s="879"/>
      <c r="P77" s="880"/>
      <c r="Q77" s="882"/>
      <c r="R77" s="883"/>
      <c r="S77" s="883"/>
      <c r="T77" s="883"/>
      <c r="U77" s="838"/>
      <c r="V77" s="884"/>
      <c r="W77" s="883"/>
      <c r="X77" s="883"/>
      <c r="Y77" s="883"/>
      <c r="Z77" s="838"/>
      <c r="AA77" s="884"/>
      <c r="AB77" s="883"/>
      <c r="AC77" s="883"/>
      <c r="AD77" s="883"/>
      <c r="AE77" s="838"/>
      <c r="AF77" s="884"/>
      <c r="AG77" s="883"/>
      <c r="AH77" s="883"/>
      <c r="AI77" s="883"/>
      <c r="AJ77" s="838"/>
      <c r="AK77" s="884"/>
      <c r="AL77" s="883"/>
      <c r="AM77" s="883"/>
      <c r="AN77" s="883"/>
      <c r="AO77" s="838"/>
      <c r="AP77" s="884"/>
      <c r="AQ77" s="883"/>
      <c r="AR77" s="883"/>
      <c r="AS77" s="883"/>
      <c r="AT77" s="838"/>
      <c r="AU77" s="884"/>
      <c r="AV77" s="883"/>
      <c r="AW77" s="883"/>
      <c r="AX77" s="883"/>
      <c r="AY77" s="838"/>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c r="A78" s="238">
        <v>11</v>
      </c>
      <c r="B78" s="878"/>
      <c r="C78" s="879"/>
      <c r="D78" s="879"/>
      <c r="E78" s="879"/>
      <c r="F78" s="879"/>
      <c r="G78" s="879"/>
      <c r="H78" s="879"/>
      <c r="I78" s="879"/>
      <c r="J78" s="879"/>
      <c r="K78" s="879"/>
      <c r="L78" s="879"/>
      <c r="M78" s="879"/>
      <c r="N78" s="879"/>
      <c r="O78" s="879"/>
      <c r="P78" s="880"/>
      <c r="Q78" s="881"/>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c r="A79" s="238">
        <v>12</v>
      </c>
      <c r="B79" s="878"/>
      <c r="C79" s="879"/>
      <c r="D79" s="879"/>
      <c r="E79" s="879"/>
      <c r="F79" s="879"/>
      <c r="G79" s="879"/>
      <c r="H79" s="879"/>
      <c r="I79" s="879"/>
      <c r="J79" s="879"/>
      <c r="K79" s="879"/>
      <c r="L79" s="879"/>
      <c r="M79" s="879"/>
      <c r="N79" s="879"/>
      <c r="O79" s="879"/>
      <c r="P79" s="880"/>
      <c r="Q79" s="881"/>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c r="A80" s="238">
        <v>13</v>
      </c>
      <c r="B80" s="878"/>
      <c r="C80" s="879"/>
      <c r="D80" s="879"/>
      <c r="E80" s="879"/>
      <c r="F80" s="879"/>
      <c r="G80" s="879"/>
      <c r="H80" s="879"/>
      <c r="I80" s="879"/>
      <c r="J80" s="879"/>
      <c r="K80" s="879"/>
      <c r="L80" s="879"/>
      <c r="M80" s="879"/>
      <c r="N80" s="879"/>
      <c r="O80" s="879"/>
      <c r="P80" s="880"/>
      <c r="Q80" s="881"/>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c r="A81" s="238">
        <v>14</v>
      </c>
      <c r="B81" s="878"/>
      <c r="C81" s="879"/>
      <c r="D81" s="879"/>
      <c r="E81" s="879"/>
      <c r="F81" s="879"/>
      <c r="G81" s="879"/>
      <c r="H81" s="879"/>
      <c r="I81" s="879"/>
      <c r="J81" s="879"/>
      <c r="K81" s="879"/>
      <c r="L81" s="879"/>
      <c r="M81" s="879"/>
      <c r="N81" s="879"/>
      <c r="O81" s="879"/>
      <c r="P81" s="880"/>
      <c r="Q81" s="881"/>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c r="A82" s="238">
        <v>15</v>
      </c>
      <c r="B82" s="878"/>
      <c r="C82" s="879"/>
      <c r="D82" s="879"/>
      <c r="E82" s="879"/>
      <c r="F82" s="879"/>
      <c r="G82" s="879"/>
      <c r="H82" s="879"/>
      <c r="I82" s="879"/>
      <c r="J82" s="879"/>
      <c r="K82" s="879"/>
      <c r="L82" s="879"/>
      <c r="M82" s="879"/>
      <c r="N82" s="879"/>
      <c r="O82" s="879"/>
      <c r="P82" s="880"/>
      <c r="Q82" s="881"/>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c r="A83" s="238">
        <v>16</v>
      </c>
      <c r="B83" s="878"/>
      <c r="C83" s="879"/>
      <c r="D83" s="879"/>
      <c r="E83" s="879"/>
      <c r="F83" s="879"/>
      <c r="G83" s="879"/>
      <c r="H83" s="879"/>
      <c r="I83" s="879"/>
      <c r="J83" s="879"/>
      <c r="K83" s="879"/>
      <c r="L83" s="879"/>
      <c r="M83" s="879"/>
      <c r="N83" s="879"/>
      <c r="O83" s="879"/>
      <c r="P83" s="880"/>
      <c r="Q83" s="881"/>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c r="A84" s="238">
        <v>17</v>
      </c>
      <c r="B84" s="878"/>
      <c r="C84" s="879"/>
      <c r="D84" s="879"/>
      <c r="E84" s="879"/>
      <c r="F84" s="879"/>
      <c r="G84" s="879"/>
      <c r="H84" s="879"/>
      <c r="I84" s="879"/>
      <c r="J84" s="879"/>
      <c r="K84" s="879"/>
      <c r="L84" s="879"/>
      <c r="M84" s="879"/>
      <c r="N84" s="879"/>
      <c r="O84" s="879"/>
      <c r="P84" s="880"/>
      <c r="Q84" s="881"/>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c r="A85" s="238">
        <v>18</v>
      </c>
      <c r="B85" s="878"/>
      <c r="C85" s="879"/>
      <c r="D85" s="879"/>
      <c r="E85" s="879"/>
      <c r="F85" s="879"/>
      <c r="G85" s="879"/>
      <c r="H85" s="879"/>
      <c r="I85" s="879"/>
      <c r="J85" s="879"/>
      <c r="K85" s="879"/>
      <c r="L85" s="879"/>
      <c r="M85" s="879"/>
      <c r="N85" s="879"/>
      <c r="O85" s="879"/>
      <c r="P85" s="880"/>
      <c r="Q85" s="881"/>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c r="A86" s="238">
        <v>19</v>
      </c>
      <c r="B86" s="878"/>
      <c r="C86" s="879"/>
      <c r="D86" s="879"/>
      <c r="E86" s="879"/>
      <c r="F86" s="879"/>
      <c r="G86" s="879"/>
      <c r="H86" s="879"/>
      <c r="I86" s="879"/>
      <c r="J86" s="879"/>
      <c r="K86" s="879"/>
      <c r="L86" s="879"/>
      <c r="M86" s="879"/>
      <c r="N86" s="879"/>
      <c r="O86" s="879"/>
      <c r="P86" s="880"/>
      <c r="Q86" s="881"/>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c r="A88" s="240" t="s">
        <v>376</v>
      </c>
      <c r="B88" s="789" t="s">
        <v>400</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2422</v>
      </c>
      <c r="AG88" s="849"/>
      <c r="AH88" s="849"/>
      <c r="AI88" s="849"/>
      <c r="AJ88" s="849"/>
      <c r="AK88" s="846"/>
      <c r="AL88" s="846"/>
      <c r="AM88" s="846"/>
      <c r="AN88" s="846"/>
      <c r="AO88" s="846"/>
      <c r="AP88" s="849">
        <v>413</v>
      </c>
      <c r="AQ88" s="849"/>
      <c r="AR88" s="849"/>
      <c r="AS88" s="849"/>
      <c r="AT88" s="849"/>
      <c r="AU88" s="849">
        <v>121</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v>88</v>
      </c>
      <c r="CS102" s="857"/>
      <c r="CT102" s="857"/>
      <c r="CU102" s="857"/>
      <c r="CV102" s="896"/>
      <c r="CW102" s="895"/>
      <c r="CX102" s="857"/>
      <c r="CY102" s="857"/>
      <c r="CZ102" s="857"/>
      <c r="DA102" s="896"/>
      <c r="DB102" s="895"/>
      <c r="DC102" s="857"/>
      <c r="DD102" s="857"/>
      <c r="DE102" s="857"/>
      <c r="DF102" s="896"/>
      <c r="DG102" s="895"/>
      <c r="DH102" s="857"/>
      <c r="DI102" s="857"/>
      <c r="DJ102" s="857"/>
      <c r="DK102" s="896"/>
      <c r="DL102" s="895"/>
      <c r="DM102" s="857"/>
      <c r="DN102" s="857"/>
      <c r="DO102" s="857"/>
      <c r="DP102" s="896"/>
      <c r="DQ102" s="895"/>
      <c r="DR102" s="857"/>
      <c r="DS102" s="857"/>
      <c r="DT102" s="857"/>
      <c r="DU102" s="896"/>
      <c r="DV102" s="789"/>
      <c r="DW102" s="790"/>
      <c r="DX102" s="790"/>
      <c r="DY102" s="790"/>
      <c r="DZ102" s="91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402</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403</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22" t="s">
        <v>406</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407</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c r="A109" s="917" t="s">
        <v>408</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409</v>
      </c>
      <c r="AB109" s="898"/>
      <c r="AC109" s="898"/>
      <c r="AD109" s="898"/>
      <c r="AE109" s="899"/>
      <c r="AF109" s="897" t="s">
        <v>410</v>
      </c>
      <c r="AG109" s="898"/>
      <c r="AH109" s="898"/>
      <c r="AI109" s="898"/>
      <c r="AJ109" s="899"/>
      <c r="AK109" s="897" t="s">
        <v>294</v>
      </c>
      <c r="AL109" s="898"/>
      <c r="AM109" s="898"/>
      <c r="AN109" s="898"/>
      <c r="AO109" s="899"/>
      <c r="AP109" s="897" t="s">
        <v>411</v>
      </c>
      <c r="AQ109" s="898"/>
      <c r="AR109" s="898"/>
      <c r="AS109" s="898"/>
      <c r="AT109" s="900"/>
      <c r="AU109" s="917" t="s">
        <v>408</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409</v>
      </c>
      <c r="BR109" s="898"/>
      <c r="BS109" s="898"/>
      <c r="BT109" s="898"/>
      <c r="BU109" s="899"/>
      <c r="BV109" s="897" t="s">
        <v>410</v>
      </c>
      <c r="BW109" s="898"/>
      <c r="BX109" s="898"/>
      <c r="BY109" s="898"/>
      <c r="BZ109" s="899"/>
      <c r="CA109" s="897" t="s">
        <v>294</v>
      </c>
      <c r="CB109" s="898"/>
      <c r="CC109" s="898"/>
      <c r="CD109" s="898"/>
      <c r="CE109" s="899"/>
      <c r="CF109" s="918" t="s">
        <v>411</v>
      </c>
      <c r="CG109" s="918"/>
      <c r="CH109" s="918"/>
      <c r="CI109" s="918"/>
      <c r="CJ109" s="918"/>
      <c r="CK109" s="897" t="s">
        <v>412</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409</v>
      </c>
      <c r="DH109" s="898"/>
      <c r="DI109" s="898"/>
      <c r="DJ109" s="898"/>
      <c r="DK109" s="899"/>
      <c r="DL109" s="897" t="s">
        <v>410</v>
      </c>
      <c r="DM109" s="898"/>
      <c r="DN109" s="898"/>
      <c r="DO109" s="898"/>
      <c r="DP109" s="899"/>
      <c r="DQ109" s="897" t="s">
        <v>294</v>
      </c>
      <c r="DR109" s="898"/>
      <c r="DS109" s="898"/>
      <c r="DT109" s="898"/>
      <c r="DU109" s="899"/>
      <c r="DV109" s="897" t="s">
        <v>411</v>
      </c>
      <c r="DW109" s="898"/>
      <c r="DX109" s="898"/>
      <c r="DY109" s="898"/>
      <c r="DZ109" s="900"/>
    </row>
    <row r="110" spans="1:131" s="230" customFormat="1" ht="26.25" customHeight="1">
      <c r="A110" s="901" t="s">
        <v>413</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1860358</v>
      </c>
      <c r="AB110" s="905"/>
      <c r="AC110" s="905"/>
      <c r="AD110" s="905"/>
      <c r="AE110" s="906"/>
      <c r="AF110" s="907">
        <v>1830896</v>
      </c>
      <c r="AG110" s="905"/>
      <c r="AH110" s="905"/>
      <c r="AI110" s="905"/>
      <c r="AJ110" s="906"/>
      <c r="AK110" s="907">
        <v>1789911</v>
      </c>
      <c r="AL110" s="905"/>
      <c r="AM110" s="905"/>
      <c r="AN110" s="905"/>
      <c r="AO110" s="906"/>
      <c r="AP110" s="908">
        <v>21.5</v>
      </c>
      <c r="AQ110" s="909"/>
      <c r="AR110" s="909"/>
      <c r="AS110" s="909"/>
      <c r="AT110" s="910"/>
      <c r="AU110" s="911" t="s">
        <v>69</v>
      </c>
      <c r="AV110" s="912"/>
      <c r="AW110" s="912"/>
      <c r="AX110" s="912"/>
      <c r="AY110" s="912"/>
      <c r="AZ110" s="934" t="s">
        <v>414</v>
      </c>
      <c r="BA110" s="902"/>
      <c r="BB110" s="902"/>
      <c r="BC110" s="902"/>
      <c r="BD110" s="902"/>
      <c r="BE110" s="902"/>
      <c r="BF110" s="902"/>
      <c r="BG110" s="902"/>
      <c r="BH110" s="902"/>
      <c r="BI110" s="902"/>
      <c r="BJ110" s="902"/>
      <c r="BK110" s="902"/>
      <c r="BL110" s="902"/>
      <c r="BM110" s="902"/>
      <c r="BN110" s="902"/>
      <c r="BO110" s="902"/>
      <c r="BP110" s="903"/>
      <c r="BQ110" s="935">
        <v>18759064</v>
      </c>
      <c r="BR110" s="936"/>
      <c r="BS110" s="936"/>
      <c r="BT110" s="936"/>
      <c r="BU110" s="936"/>
      <c r="BV110" s="936">
        <v>17509623</v>
      </c>
      <c r="BW110" s="936"/>
      <c r="BX110" s="936"/>
      <c r="BY110" s="936"/>
      <c r="BZ110" s="936"/>
      <c r="CA110" s="936">
        <v>16372649</v>
      </c>
      <c r="CB110" s="936"/>
      <c r="CC110" s="936"/>
      <c r="CD110" s="936"/>
      <c r="CE110" s="936"/>
      <c r="CF110" s="949">
        <v>196.6</v>
      </c>
      <c r="CG110" s="950"/>
      <c r="CH110" s="950"/>
      <c r="CI110" s="950"/>
      <c r="CJ110" s="950"/>
      <c r="CK110" s="951" t="s">
        <v>415</v>
      </c>
      <c r="CL110" s="952"/>
      <c r="CM110" s="934" t="s">
        <v>416</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122</v>
      </c>
      <c r="DH110" s="936"/>
      <c r="DI110" s="936"/>
      <c r="DJ110" s="936"/>
      <c r="DK110" s="936"/>
      <c r="DL110" s="936" t="s">
        <v>122</v>
      </c>
      <c r="DM110" s="936"/>
      <c r="DN110" s="936"/>
      <c r="DO110" s="936"/>
      <c r="DP110" s="936"/>
      <c r="DQ110" s="936" t="s">
        <v>122</v>
      </c>
      <c r="DR110" s="936"/>
      <c r="DS110" s="936"/>
      <c r="DT110" s="936"/>
      <c r="DU110" s="936"/>
      <c r="DV110" s="937" t="s">
        <v>122</v>
      </c>
      <c r="DW110" s="937"/>
      <c r="DX110" s="937"/>
      <c r="DY110" s="937"/>
      <c r="DZ110" s="938"/>
    </row>
    <row r="111" spans="1:131" s="230" customFormat="1" ht="26.25" customHeight="1">
      <c r="A111" s="939" t="s">
        <v>417</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122</v>
      </c>
      <c r="AB111" s="943"/>
      <c r="AC111" s="943"/>
      <c r="AD111" s="943"/>
      <c r="AE111" s="944"/>
      <c r="AF111" s="945" t="s">
        <v>122</v>
      </c>
      <c r="AG111" s="943"/>
      <c r="AH111" s="943"/>
      <c r="AI111" s="943"/>
      <c r="AJ111" s="944"/>
      <c r="AK111" s="945" t="s">
        <v>122</v>
      </c>
      <c r="AL111" s="943"/>
      <c r="AM111" s="943"/>
      <c r="AN111" s="943"/>
      <c r="AO111" s="944"/>
      <c r="AP111" s="946" t="s">
        <v>122</v>
      </c>
      <c r="AQ111" s="947"/>
      <c r="AR111" s="947"/>
      <c r="AS111" s="947"/>
      <c r="AT111" s="948"/>
      <c r="AU111" s="913"/>
      <c r="AV111" s="914"/>
      <c r="AW111" s="914"/>
      <c r="AX111" s="914"/>
      <c r="AY111" s="914"/>
      <c r="AZ111" s="927" t="s">
        <v>418</v>
      </c>
      <c r="BA111" s="928"/>
      <c r="BB111" s="928"/>
      <c r="BC111" s="928"/>
      <c r="BD111" s="928"/>
      <c r="BE111" s="928"/>
      <c r="BF111" s="928"/>
      <c r="BG111" s="928"/>
      <c r="BH111" s="928"/>
      <c r="BI111" s="928"/>
      <c r="BJ111" s="928"/>
      <c r="BK111" s="928"/>
      <c r="BL111" s="928"/>
      <c r="BM111" s="928"/>
      <c r="BN111" s="928"/>
      <c r="BO111" s="928"/>
      <c r="BP111" s="929"/>
      <c r="BQ111" s="930">
        <v>34052</v>
      </c>
      <c r="BR111" s="931"/>
      <c r="BS111" s="931"/>
      <c r="BT111" s="931"/>
      <c r="BU111" s="931"/>
      <c r="BV111" s="931">
        <v>24777</v>
      </c>
      <c r="BW111" s="931"/>
      <c r="BX111" s="931"/>
      <c r="BY111" s="931"/>
      <c r="BZ111" s="931"/>
      <c r="CA111" s="931">
        <v>15502</v>
      </c>
      <c r="CB111" s="931"/>
      <c r="CC111" s="931"/>
      <c r="CD111" s="931"/>
      <c r="CE111" s="931"/>
      <c r="CF111" s="925">
        <v>0.2</v>
      </c>
      <c r="CG111" s="926"/>
      <c r="CH111" s="926"/>
      <c r="CI111" s="926"/>
      <c r="CJ111" s="926"/>
      <c r="CK111" s="953"/>
      <c r="CL111" s="954"/>
      <c r="CM111" s="927" t="s">
        <v>419</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122</v>
      </c>
      <c r="DH111" s="931"/>
      <c r="DI111" s="931"/>
      <c r="DJ111" s="931"/>
      <c r="DK111" s="931"/>
      <c r="DL111" s="931" t="s">
        <v>122</v>
      </c>
      <c r="DM111" s="931"/>
      <c r="DN111" s="931"/>
      <c r="DO111" s="931"/>
      <c r="DP111" s="931"/>
      <c r="DQ111" s="931" t="s">
        <v>122</v>
      </c>
      <c r="DR111" s="931"/>
      <c r="DS111" s="931"/>
      <c r="DT111" s="931"/>
      <c r="DU111" s="931"/>
      <c r="DV111" s="932" t="s">
        <v>122</v>
      </c>
      <c r="DW111" s="932"/>
      <c r="DX111" s="932"/>
      <c r="DY111" s="932"/>
      <c r="DZ111" s="933"/>
    </row>
    <row r="112" spans="1:131" s="230" customFormat="1" ht="26.25" customHeight="1">
      <c r="A112" s="957" t="s">
        <v>420</v>
      </c>
      <c r="B112" s="958"/>
      <c r="C112" s="928" t="s">
        <v>421</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122</v>
      </c>
      <c r="AB112" s="964"/>
      <c r="AC112" s="964"/>
      <c r="AD112" s="964"/>
      <c r="AE112" s="965"/>
      <c r="AF112" s="966" t="s">
        <v>122</v>
      </c>
      <c r="AG112" s="964"/>
      <c r="AH112" s="964"/>
      <c r="AI112" s="964"/>
      <c r="AJ112" s="965"/>
      <c r="AK112" s="966" t="s">
        <v>122</v>
      </c>
      <c r="AL112" s="964"/>
      <c r="AM112" s="964"/>
      <c r="AN112" s="964"/>
      <c r="AO112" s="965"/>
      <c r="AP112" s="967" t="s">
        <v>122</v>
      </c>
      <c r="AQ112" s="968"/>
      <c r="AR112" s="968"/>
      <c r="AS112" s="968"/>
      <c r="AT112" s="969"/>
      <c r="AU112" s="913"/>
      <c r="AV112" s="914"/>
      <c r="AW112" s="914"/>
      <c r="AX112" s="914"/>
      <c r="AY112" s="914"/>
      <c r="AZ112" s="927" t="s">
        <v>422</v>
      </c>
      <c r="BA112" s="928"/>
      <c r="BB112" s="928"/>
      <c r="BC112" s="928"/>
      <c r="BD112" s="928"/>
      <c r="BE112" s="928"/>
      <c r="BF112" s="928"/>
      <c r="BG112" s="928"/>
      <c r="BH112" s="928"/>
      <c r="BI112" s="928"/>
      <c r="BJ112" s="928"/>
      <c r="BK112" s="928"/>
      <c r="BL112" s="928"/>
      <c r="BM112" s="928"/>
      <c r="BN112" s="928"/>
      <c r="BO112" s="928"/>
      <c r="BP112" s="929"/>
      <c r="BQ112" s="930">
        <v>4217757</v>
      </c>
      <c r="BR112" s="931"/>
      <c r="BS112" s="931"/>
      <c r="BT112" s="931"/>
      <c r="BU112" s="931"/>
      <c r="BV112" s="931">
        <v>3947251</v>
      </c>
      <c r="BW112" s="931"/>
      <c r="BX112" s="931"/>
      <c r="BY112" s="931"/>
      <c r="BZ112" s="931"/>
      <c r="CA112" s="931">
        <v>3602053</v>
      </c>
      <c r="CB112" s="931"/>
      <c r="CC112" s="931"/>
      <c r="CD112" s="931"/>
      <c r="CE112" s="931"/>
      <c r="CF112" s="925">
        <v>43.3</v>
      </c>
      <c r="CG112" s="926"/>
      <c r="CH112" s="926"/>
      <c r="CI112" s="926"/>
      <c r="CJ112" s="926"/>
      <c r="CK112" s="953"/>
      <c r="CL112" s="954"/>
      <c r="CM112" s="927" t="s">
        <v>423</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122</v>
      </c>
      <c r="DH112" s="931"/>
      <c r="DI112" s="931"/>
      <c r="DJ112" s="931"/>
      <c r="DK112" s="931"/>
      <c r="DL112" s="931" t="s">
        <v>122</v>
      </c>
      <c r="DM112" s="931"/>
      <c r="DN112" s="931"/>
      <c r="DO112" s="931"/>
      <c r="DP112" s="931"/>
      <c r="DQ112" s="931" t="s">
        <v>122</v>
      </c>
      <c r="DR112" s="931"/>
      <c r="DS112" s="931"/>
      <c r="DT112" s="931"/>
      <c r="DU112" s="931"/>
      <c r="DV112" s="932" t="s">
        <v>122</v>
      </c>
      <c r="DW112" s="932"/>
      <c r="DX112" s="932"/>
      <c r="DY112" s="932"/>
      <c r="DZ112" s="933"/>
    </row>
    <row r="113" spans="1:130" s="230" customFormat="1" ht="26.25" customHeight="1">
      <c r="A113" s="959"/>
      <c r="B113" s="960"/>
      <c r="C113" s="928" t="s">
        <v>424</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394343</v>
      </c>
      <c r="AB113" s="943"/>
      <c r="AC113" s="943"/>
      <c r="AD113" s="943"/>
      <c r="AE113" s="944"/>
      <c r="AF113" s="945">
        <v>341371</v>
      </c>
      <c r="AG113" s="943"/>
      <c r="AH113" s="943"/>
      <c r="AI113" s="943"/>
      <c r="AJ113" s="944"/>
      <c r="AK113" s="945">
        <v>339360</v>
      </c>
      <c r="AL113" s="943"/>
      <c r="AM113" s="943"/>
      <c r="AN113" s="943"/>
      <c r="AO113" s="944"/>
      <c r="AP113" s="946">
        <v>4.0999999999999996</v>
      </c>
      <c r="AQ113" s="947"/>
      <c r="AR113" s="947"/>
      <c r="AS113" s="947"/>
      <c r="AT113" s="948"/>
      <c r="AU113" s="913"/>
      <c r="AV113" s="914"/>
      <c r="AW113" s="914"/>
      <c r="AX113" s="914"/>
      <c r="AY113" s="914"/>
      <c r="AZ113" s="927" t="s">
        <v>425</v>
      </c>
      <c r="BA113" s="928"/>
      <c r="BB113" s="928"/>
      <c r="BC113" s="928"/>
      <c r="BD113" s="928"/>
      <c r="BE113" s="928"/>
      <c r="BF113" s="928"/>
      <c r="BG113" s="928"/>
      <c r="BH113" s="928"/>
      <c r="BI113" s="928"/>
      <c r="BJ113" s="928"/>
      <c r="BK113" s="928"/>
      <c r="BL113" s="928"/>
      <c r="BM113" s="928"/>
      <c r="BN113" s="928"/>
      <c r="BO113" s="928"/>
      <c r="BP113" s="929"/>
      <c r="BQ113" s="930">
        <v>184339</v>
      </c>
      <c r="BR113" s="931"/>
      <c r="BS113" s="931"/>
      <c r="BT113" s="931"/>
      <c r="BU113" s="931"/>
      <c r="BV113" s="931">
        <v>138082</v>
      </c>
      <c r="BW113" s="931"/>
      <c r="BX113" s="931"/>
      <c r="BY113" s="931"/>
      <c r="BZ113" s="931"/>
      <c r="CA113" s="931">
        <v>121091</v>
      </c>
      <c r="CB113" s="931"/>
      <c r="CC113" s="931"/>
      <c r="CD113" s="931"/>
      <c r="CE113" s="931"/>
      <c r="CF113" s="925">
        <v>1.5</v>
      </c>
      <c r="CG113" s="926"/>
      <c r="CH113" s="926"/>
      <c r="CI113" s="926"/>
      <c r="CJ113" s="926"/>
      <c r="CK113" s="953"/>
      <c r="CL113" s="954"/>
      <c r="CM113" s="927" t="s">
        <v>426</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122</v>
      </c>
      <c r="DH113" s="964"/>
      <c r="DI113" s="964"/>
      <c r="DJ113" s="964"/>
      <c r="DK113" s="965"/>
      <c r="DL113" s="966" t="s">
        <v>122</v>
      </c>
      <c r="DM113" s="964"/>
      <c r="DN113" s="964"/>
      <c r="DO113" s="964"/>
      <c r="DP113" s="965"/>
      <c r="DQ113" s="966" t="s">
        <v>122</v>
      </c>
      <c r="DR113" s="964"/>
      <c r="DS113" s="964"/>
      <c r="DT113" s="964"/>
      <c r="DU113" s="965"/>
      <c r="DV113" s="967" t="s">
        <v>122</v>
      </c>
      <c r="DW113" s="968"/>
      <c r="DX113" s="968"/>
      <c r="DY113" s="968"/>
      <c r="DZ113" s="969"/>
    </row>
    <row r="114" spans="1:130" s="230" customFormat="1" ht="26.25" customHeight="1">
      <c r="A114" s="959"/>
      <c r="B114" s="960"/>
      <c r="C114" s="928" t="s">
        <v>427</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65928</v>
      </c>
      <c r="AB114" s="964"/>
      <c r="AC114" s="964"/>
      <c r="AD114" s="964"/>
      <c r="AE114" s="965"/>
      <c r="AF114" s="966">
        <v>63860</v>
      </c>
      <c r="AG114" s="964"/>
      <c r="AH114" s="964"/>
      <c r="AI114" s="964"/>
      <c r="AJ114" s="965"/>
      <c r="AK114" s="966">
        <v>59325</v>
      </c>
      <c r="AL114" s="964"/>
      <c r="AM114" s="964"/>
      <c r="AN114" s="964"/>
      <c r="AO114" s="965"/>
      <c r="AP114" s="967">
        <v>0.7</v>
      </c>
      <c r="AQ114" s="968"/>
      <c r="AR114" s="968"/>
      <c r="AS114" s="968"/>
      <c r="AT114" s="969"/>
      <c r="AU114" s="913"/>
      <c r="AV114" s="914"/>
      <c r="AW114" s="914"/>
      <c r="AX114" s="914"/>
      <c r="AY114" s="914"/>
      <c r="AZ114" s="927" t="s">
        <v>428</v>
      </c>
      <c r="BA114" s="928"/>
      <c r="BB114" s="928"/>
      <c r="BC114" s="928"/>
      <c r="BD114" s="928"/>
      <c r="BE114" s="928"/>
      <c r="BF114" s="928"/>
      <c r="BG114" s="928"/>
      <c r="BH114" s="928"/>
      <c r="BI114" s="928"/>
      <c r="BJ114" s="928"/>
      <c r="BK114" s="928"/>
      <c r="BL114" s="928"/>
      <c r="BM114" s="928"/>
      <c r="BN114" s="928"/>
      <c r="BO114" s="928"/>
      <c r="BP114" s="929"/>
      <c r="BQ114" s="930">
        <v>1400283</v>
      </c>
      <c r="BR114" s="931"/>
      <c r="BS114" s="931"/>
      <c r="BT114" s="931"/>
      <c r="BU114" s="931"/>
      <c r="BV114" s="931">
        <v>1531838</v>
      </c>
      <c r="BW114" s="931"/>
      <c r="BX114" s="931"/>
      <c r="BY114" s="931"/>
      <c r="BZ114" s="931"/>
      <c r="CA114" s="931">
        <v>1587990</v>
      </c>
      <c r="CB114" s="931"/>
      <c r="CC114" s="931"/>
      <c r="CD114" s="931"/>
      <c r="CE114" s="931"/>
      <c r="CF114" s="925">
        <v>19.100000000000001</v>
      </c>
      <c r="CG114" s="926"/>
      <c r="CH114" s="926"/>
      <c r="CI114" s="926"/>
      <c r="CJ114" s="926"/>
      <c r="CK114" s="953"/>
      <c r="CL114" s="954"/>
      <c r="CM114" s="927" t="s">
        <v>429</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122</v>
      </c>
      <c r="DH114" s="964"/>
      <c r="DI114" s="964"/>
      <c r="DJ114" s="964"/>
      <c r="DK114" s="965"/>
      <c r="DL114" s="966" t="s">
        <v>122</v>
      </c>
      <c r="DM114" s="964"/>
      <c r="DN114" s="964"/>
      <c r="DO114" s="964"/>
      <c r="DP114" s="965"/>
      <c r="DQ114" s="966" t="s">
        <v>122</v>
      </c>
      <c r="DR114" s="964"/>
      <c r="DS114" s="964"/>
      <c r="DT114" s="964"/>
      <c r="DU114" s="965"/>
      <c r="DV114" s="967" t="s">
        <v>122</v>
      </c>
      <c r="DW114" s="968"/>
      <c r="DX114" s="968"/>
      <c r="DY114" s="968"/>
      <c r="DZ114" s="969"/>
    </row>
    <row r="115" spans="1:130" s="230" customFormat="1" ht="26.25" customHeight="1">
      <c r="A115" s="959"/>
      <c r="B115" s="960"/>
      <c r="C115" s="928" t="s">
        <v>430</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v>9301</v>
      </c>
      <c r="AB115" s="943"/>
      <c r="AC115" s="943"/>
      <c r="AD115" s="943"/>
      <c r="AE115" s="944"/>
      <c r="AF115" s="945">
        <v>9284</v>
      </c>
      <c r="AG115" s="943"/>
      <c r="AH115" s="943"/>
      <c r="AI115" s="943"/>
      <c r="AJ115" s="944"/>
      <c r="AK115" s="945">
        <v>9280</v>
      </c>
      <c r="AL115" s="943"/>
      <c r="AM115" s="943"/>
      <c r="AN115" s="943"/>
      <c r="AO115" s="944"/>
      <c r="AP115" s="946">
        <v>0.1</v>
      </c>
      <c r="AQ115" s="947"/>
      <c r="AR115" s="947"/>
      <c r="AS115" s="947"/>
      <c r="AT115" s="948"/>
      <c r="AU115" s="913"/>
      <c r="AV115" s="914"/>
      <c r="AW115" s="914"/>
      <c r="AX115" s="914"/>
      <c r="AY115" s="914"/>
      <c r="AZ115" s="927" t="s">
        <v>431</v>
      </c>
      <c r="BA115" s="928"/>
      <c r="BB115" s="928"/>
      <c r="BC115" s="928"/>
      <c r="BD115" s="928"/>
      <c r="BE115" s="928"/>
      <c r="BF115" s="928"/>
      <c r="BG115" s="928"/>
      <c r="BH115" s="928"/>
      <c r="BI115" s="928"/>
      <c r="BJ115" s="928"/>
      <c r="BK115" s="928"/>
      <c r="BL115" s="928"/>
      <c r="BM115" s="928"/>
      <c r="BN115" s="928"/>
      <c r="BO115" s="928"/>
      <c r="BP115" s="929"/>
      <c r="BQ115" s="930" t="s">
        <v>122</v>
      </c>
      <c r="BR115" s="931"/>
      <c r="BS115" s="931"/>
      <c r="BT115" s="931"/>
      <c r="BU115" s="931"/>
      <c r="BV115" s="931" t="s">
        <v>122</v>
      </c>
      <c r="BW115" s="931"/>
      <c r="BX115" s="931"/>
      <c r="BY115" s="931"/>
      <c r="BZ115" s="931"/>
      <c r="CA115" s="931" t="s">
        <v>122</v>
      </c>
      <c r="CB115" s="931"/>
      <c r="CC115" s="931"/>
      <c r="CD115" s="931"/>
      <c r="CE115" s="931"/>
      <c r="CF115" s="925" t="s">
        <v>122</v>
      </c>
      <c r="CG115" s="926"/>
      <c r="CH115" s="926"/>
      <c r="CI115" s="926"/>
      <c r="CJ115" s="926"/>
      <c r="CK115" s="953"/>
      <c r="CL115" s="954"/>
      <c r="CM115" s="927" t="s">
        <v>432</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122</v>
      </c>
      <c r="DH115" s="964"/>
      <c r="DI115" s="964"/>
      <c r="DJ115" s="964"/>
      <c r="DK115" s="965"/>
      <c r="DL115" s="966" t="s">
        <v>122</v>
      </c>
      <c r="DM115" s="964"/>
      <c r="DN115" s="964"/>
      <c r="DO115" s="964"/>
      <c r="DP115" s="965"/>
      <c r="DQ115" s="966" t="s">
        <v>122</v>
      </c>
      <c r="DR115" s="964"/>
      <c r="DS115" s="964"/>
      <c r="DT115" s="964"/>
      <c r="DU115" s="965"/>
      <c r="DV115" s="967" t="s">
        <v>122</v>
      </c>
      <c r="DW115" s="968"/>
      <c r="DX115" s="968"/>
      <c r="DY115" s="968"/>
      <c r="DZ115" s="969"/>
    </row>
    <row r="116" spans="1:130" s="230" customFormat="1" ht="26.25" customHeight="1">
      <c r="A116" s="961"/>
      <c r="B116" s="962"/>
      <c r="C116" s="970" t="s">
        <v>433</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122</v>
      </c>
      <c r="AB116" s="964"/>
      <c r="AC116" s="964"/>
      <c r="AD116" s="964"/>
      <c r="AE116" s="965"/>
      <c r="AF116" s="966" t="s">
        <v>122</v>
      </c>
      <c r="AG116" s="964"/>
      <c r="AH116" s="964"/>
      <c r="AI116" s="964"/>
      <c r="AJ116" s="965"/>
      <c r="AK116" s="966" t="s">
        <v>122</v>
      </c>
      <c r="AL116" s="964"/>
      <c r="AM116" s="964"/>
      <c r="AN116" s="964"/>
      <c r="AO116" s="965"/>
      <c r="AP116" s="967" t="s">
        <v>122</v>
      </c>
      <c r="AQ116" s="968"/>
      <c r="AR116" s="968"/>
      <c r="AS116" s="968"/>
      <c r="AT116" s="969"/>
      <c r="AU116" s="913"/>
      <c r="AV116" s="914"/>
      <c r="AW116" s="914"/>
      <c r="AX116" s="914"/>
      <c r="AY116" s="914"/>
      <c r="AZ116" s="972" t="s">
        <v>434</v>
      </c>
      <c r="BA116" s="973"/>
      <c r="BB116" s="973"/>
      <c r="BC116" s="973"/>
      <c r="BD116" s="973"/>
      <c r="BE116" s="973"/>
      <c r="BF116" s="973"/>
      <c r="BG116" s="973"/>
      <c r="BH116" s="973"/>
      <c r="BI116" s="973"/>
      <c r="BJ116" s="973"/>
      <c r="BK116" s="973"/>
      <c r="BL116" s="973"/>
      <c r="BM116" s="973"/>
      <c r="BN116" s="973"/>
      <c r="BO116" s="973"/>
      <c r="BP116" s="974"/>
      <c r="BQ116" s="930" t="s">
        <v>122</v>
      </c>
      <c r="BR116" s="931"/>
      <c r="BS116" s="931"/>
      <c r="BT116" s="931"/>
      <c r="BU116" s="931"/>
      <c r="BV116" s="931" t="s">
        <v>122</v>
      </c>
      <c r="BW116" s="931"/>
      <c r="BX116" s="931"/>
      <c r="BY116" s="931"/>
      <c r="BZ116" s="931"/>
      <c r="CA116" s="931" t="s">
        <v>122</v>
      </c>
      <c r="CB116" s="931"/>
      <c r="CC116" s="931"/>
      <c r="CD116" s="931"/>
      <c r="CE116" s="931"/>
      <c r="CF116" s="925" t="s">
        <v>122</v>
      </c>
      <c r="CG116" s="926"/>
      <c r="CH116" s="926"/>
      <c r="CI116" s="926"/>
      <c r="CJ116" s="926"/>
      <c r="CK116" s="953"/>
      <c r="CL116" s="954"/>
      <c r="CM116" s="927" t="s">
        <v>435</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v>29300</v>
      </c>
      <c r="DH116" s="964"/>
      <c r="DI116" s="964"/>
      <c r="DJ116" s="964"/>
      <c r="DK116" s="965"/>
      <c r="DL116" s="966">
        <v>20500</v>
      </c>
      <c r="DM116" s="964"/>
      <c r="DN116" s="964"/>
      <c r="DO116" s="964"/>
      <c r="DP116" s="965"/>
      <c r="DQ116" s="966">
        <v>11700</v>
      </c>
      <c r="DR116" s="964"/>
      <c r="DS116" s="964"/>
      <c r="DT116" s="964"/>
      <c r="DU116" s="965"/>
      <c r="DV116" s="967">
        <v>0.1</v>
      </c>
      <c r="DW116" s="968"/>
      <c r="DX116" s="968"/>
      <c r="DY116" s="968"/>
      <c r="DZ116" s="969"/>
    </row>
    <row r="117" spans="1:130" s="230" customFormat="1" ht="26.25" customHeight="1">
      <c r="A117" s="91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436</v>
      </c>
      <c r="Z117" s="899"/>
      <c r="AA117" s="983">
        <v>2329930</v>
      </c>
      <c r="AB117" s="984"/>
      <c r="AC117" s="984"/>
      <c r="AD117" s="984"/>
      <c r="AE117" s="985"/>
      <c r="AF117" s="986">
        <v>2245411</v>
      </c>
      <c r="AG117" s="984"/>
      <c r="AH117" s="984"/>
      <c r="AI117" s="984"/>
      <c r="AJ117" s="985"/>
      <c r="AK117" s="986">
        <v>2197876</v>
      </c>
      <c r="AL117" s="984"/>
      <c r="AM117" s="984"/>
      <c r="AN117" s="984"/>
      <c r="AO117" s="985"/>
      <c r="AP117" s="987"/>
      <c r="AQ117" s="988"/>
      <c r="AR117" s="988"/>
      <c r="AS117" s="988"/>
      <c r="AT117" s="989"/>
      <c r="AU117" s="913"/>
      <c r="AV117" s="914"/>
      <c r="AW117" s="914"/>
      <c r="AX117" s="914"/>
      <c r="AY117" s="914"/>
      <c r="AZ117" s="979" t="s">
        <v>437</v>
      </c>
      <c r="BA117" s="980"/>
      <c r="BB117" s="980"/>
      <c r="BC117" s="980"/>
      <c r="BD117" s="980"/>
      <c r="BE117" s="980"/>
      <c r="BF117" s="980"/>
      <c r="BG117" s="980"/>
      <c r="BH117" s="980"/>
      <c r="BI117" s="980"/>
      <c r="BJ117" s="980"/>
      <c r="BK117" s="980"/>
      <c r="BL117" s="980"/>
      <c r="BM117" s="980"/>
      <c r="BN117" s="980"/>
      <c r="BO117" s="980"/>
      <c r="BP117" s="981"/>
      <c r="BQ117" s="930" t="s">
        <v>122</v>
      </c>
      <c r="BR117" s="931"/>
      <c r="BS117" s="931"/>
      <c r="BT117" s="931"/>
      <c r="BU117" s="931"/>
      <c r="BV117" s="931" t="s">
        <v>122</v>
      </c>
      <c r="BW117" s="931"/>
      <c r="BX117" s="931"/>
      <c r="BY117" s="931"/>
      <c r="BZ117" s="931"/>
      <c r="CA117" s="931" t="s">
        <v>122</v>
      </c>
      <c r="CB117" s="931"/>
      <c r="CC117" s="931"/>
      <c r="CD117" s="931"/>
      <c r="CE117" s="931"/>
      <c r="CF117" s="925" t="s">
        <v>122</v>
      </c>
      <c r="CG117" s="926"/>
      <c r="CH117" s="926"/>
      <c r="CI117" s="926"/>
      <c r="CJ117" s="926"/>
      <c r="CK117" s="953"/>
      <c r="CL117" s="954"/>
      <c r="CM117" s="927" t="s">
        <v>438</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122</v>
      </c>
      <c r="DH117" s="964"/>
      <c r="DI117" s="964"/>
      <c r="DJ117" s="964"/>
      <c r="DK117" s="965"/>
      <c r="DL117" s="966" t="s">
        <v>122</v>
      </c>
      <c r="DM117" s="964"/>
      <c r="DN117" s="964"/>
      <c r="DO117" s="964"/>
      <c r="DP117" s="965"/>
      <c r="DQ117" s="966" t="s">
        <v>122</v>
      </c>
      <c r="DR117" s="964"/>
      <c r="DS117" s="964"/>
      <c r="DT117" s="964"/>
      <c r="DU117" s="965"/>
      <c r="DV117" s="967" t="s">
        <v>122</v>
      </c>
      <c r="DW117" s="968"/>
      <c r="DX117" s="968"/>
      <c r="DY117" s="968"/>
      <c r="DZ117" s="969"/>
    </row>
    <row r="118" spans="1:130" s="230" customFormat="1" ht="26.25" customHeight="1">
      <c r="A118" s="917" t="s">
        <v>412</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409</v>
      </c>
      <c r="AB118" s="898"/>
      <c r="AC118" s="898"/>
      <c r="AD118" s="898"/>
      <c r="AE118" s="899"/>
      <c r="AF118" s="897" t="s">
        <v>410</v>
      </c>
      <c r="AG118" s="898"/>
      <c r="AH118" s="898"/>
      <c r="AI118" s="898"/>
      <c r="AJ118" s="899"/>
      <c r="AK118" s="897" t="s">
        <v>294</v>
      </c>
      <c r="AL118" s="898"/>
      <c r="AM118" s="898"/>
      <c r="AN118" s="898"/>
      <c r="AO118" s="899"/>
      <c r="AP118" s="975" t="s">
        <v>411</v>
      </c>
      <c r="AQ118" s="976"/>
      <c r="AR118" s="976"/>
      <c r="AS118" s="976"/>
      <c r="AT118" s="977"/>
      <c r="AU118" s="913"/>
      <c r="AV118" s="914"/>
      <c r="AW118" s="914"/>
      <c r="AX118" s="914"/>
      <c r="AY118" s="914"/>
      <c r="AZ118" s="978" t="s">
        <v>439</v>
      </c>
      <c r="BA118" s="970"/>
      <c r="BB118" s="970"/>
      <c r="BC118" s="970"/>
      <c r="BD118" s="970"/>
      <c r="BE118" s="970"/>
      <c r="BF118" s="970"/>
      <c r="BG118" s="970"/>
      <c r="BH118" s="970"/>
      <c r="BI118" s="970"/>
      <c r="BJ118" s="970"/>
      <c r="BK118" s="970"/>
      <c r="BL118" s="970"/>
      <c r="BM118" s="970"/>
      <c r="BN118" s="970"/>
      <c r="BO118" s="970"/>
      <c r="BP118" s="971"/>
      <c r="BQ118" s="1004" t="s">
        <v>122</v>
      </c>
      <c r="BR118" s="1005"/>
      <c r="BS118" s="1005"/>
      <c r="BT118" s="1005"/>
      <c r="BU118" s="1005"/>
      <c r="BV118" s="1005" t="s">
        <v>122</v>
      </c>
      <c r="BW118" s="1005"/>
      <c r="BX118" s="1005"/>
      <c r="BY118" s="1005"/>
      <c r="BZ118" s="1005"/>
      <c r="CA118" s="1005" t="s">
        <v>122</v>
      </c>
      <c r="CB118" s="1005"/>
      <c r="CC118" s="1005"/>
      <c r="CD118" s="1005"/>
      <c r="CE118" s="1005"/>
      <c r="CF118" s="925" t="s">
        <v>122</v>
      </c>
      <c r="CG118" s="926"/>
      <c r="CH118" s="926"/>
      <c r="CI118" s="926"/>
      <c r="CJ118" s="926"/>
      <c r="CK118" s="953"/>
      <c r="CL118" s="954"/>
      <c r="CM118" s="927" t="s">
        <v>440</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122</v>
      </c>
      <c r="DH118" s="964"/>
      <c r="DI118" s="964"/>
      <c r="DJ118" s="964"/>
      <c r="DK118" s="965"/>
      <c r="DL118" s="966" t="s">
        <v>122</v>
      </c>
      <c r="DM118" s="964"/>
      <c r="DN118" s="964"/>
      <c r="DO118" s="964"/>
      <c r="DP118" s="965"/>
      <c r="DQ118" s="966" t="s">
        <v>122</v>
      </c>
      <c r="DR118" s="964"/>
      <c r="DS118" s="964"/>
      <c r="DT118" s="964"/>
      <c r="DU118" s="965"/>
      <c r="DV118" s="967" t="s">
        <v>122</v>
      </c>
      <c r="DW118" s="968"/>
      <c r="DX118" s="968"/>
      <c r="DY118" s="968"/>
      <c r="DZ118" s="969"/>
    </row>
    <row r="119" spans="1:130" s="230" customFormat="1" ht="26.25" customHeight="1">
      <c r="A119" s="1061" t="s">
        <v>415</v>
      </c>
      <c r="B119" s="952"/>
      <c r="C119" s="934" t="s">
        <v>416</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122</v>
      </c>
      <c r="AB119" s="905"/>
      <c r="AC119" s="905"/>
      <c r="AD119" s="905"/>
      <c r="AE119" s="906"/>
      <c r="AF119" s="907" t="s">
        <v>122</v>
      </c>
      <c r="AG119" s="905"/>
      <c r="AH119" s="905"/>
      <c r="AI119" s="905"/>
      <c r="AJ119" s="906"/>
      <c r="AK119" s="907" t="s">
        <v>122</v>
      </c>
      <c r="AL119" s="905"/>
      <c r="AM119" s="905"/>
      <c r="AN119" s="905"/>
      <c r="AO119" s="906"/>
      <c r="AP119" s="908" t="s">
        <v>122</v>
      </c>
      <c r="AQ119" s="909"/>
      <c r="AR119" s="909"/>
      <c r="AS119" s="909"/>
      <c r="AT119" s="910"/>
      <c r="AU119" s="915"/>
      <c r="AV119" s="916"/>
      <c r="AW119" s="916"/>
      <c r="AX119" s="916"/>
      <c r="AY119" s="916"/>
      <c r="AZ119" s="251" t="s">
        <v>177</v>
      </c>
      <c r="BA119" s="251"/>
      <c r="BB119" s="251"/>
      <c r="BC119" s="251"/>
      <c r="BD119" s="251"/>
      <c r="BE119" s="251"/>
      <c r="BF119" s="251"/>
      <c r="BG119" s="251"/>
      <c r="BH119" s="251"/>
      <c r="BI119" s="251"/>
      <c r="BJ119" s="251"/>
      <c r="BK119" s="251"/>
      <c r="BL119" s="251"/>
      <c r="BM119" s="251"/>
      <c r="BN119" s="251"/>
      <c r="BO119" s="982" t="s">
        <v>441</v>
      </c>
      <c r="BP119" s="1010"/>
      <c r="BQ119" s="1004">
        <v>24595495</v>
      </c>
      <c r="BR119" s="1005"/>
      <c r="BS119" s="1005"/>
      <c r="BT119" s="1005"/>
      <c r="BU119" s="1005"/>
      <c r="BV119" s="1005">
        <v>23151571</v>
      </c>
      <c r="BW119" s="1005"/>
      <c r="BX119" s="1005"/>
      <c r="BY119" s="1005"/>
      <c r="BZ119" s="1005"/>
      <c r="CA119" s="1005">
        <v>21699285</v>
      </c>
      <c r="CB119" s="1005"/>
      <c r="CC119" s="1005"/>
      <c r="CD119" s="1005"/>
      <c r="CE119" s="1005"/>
      <c r="CF119" s="1006"/>
      <c r="CG119" s="1007"/>
      <c r="CH119" s="1007"/>
      <c r="CI119" s="1007"/>
      <c r="CJ119" s="1008"/>
      <c r="CK119" s="955"/>
      <c r="CL119" s="956"/>
      <c r="CM119" s="978" t="s">
        <v>442</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v>4752</v>
      </c>
      <c r="DH119" s="991"/>
      <c r="DI119" s="991"/>
      <c r="DJ119" s="991"/>
      <c r="DK119" s="992"/>
      <c r="DL119" s="990">
        <v>4277</v>
      </c>
      <c r="DM119" s="991"/>
      <c r="DN119" s="991"/>
      <c r="DO119" s="991"/>
      <c r="DP119" s="992"/>
      <c r="DQ119" s="990">
        <v>3802</v>
      </c>
      <c r="DR119" s="991"/>
      <c r="DS119" s="991"/>
      <c r="DT119" s="991"/>
      <c r="DU119" s="992"/>
      <c r="DV119" s="993">
        <v>0</v>
      </c>
      <c r="DW119" s="994"/>
      <c r="DX119" s="994"/>
      <c r="DY119" s="994"/>
      <c r="DZ119" s="995"/>
    </row>
    <row r="120" spans="1:130" s="230" customFormat="1" ht="26.25" customHeight="1">
      <c r="A120" s="1062"/>
      <c r="B120" s="954"/>
      <c r="C120" s="927" t="s">
        <v>419</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122</v>
      </c>
      <c r="AB120" s="964"/>
      <c r="AC120" s="964"/>
      <c r="AD120" s="964"/>
      <c r="AE120" s="965"/>
      <c r="AF120" s="966" t="s">
        <v>122</v>
      </c>
      <c r="AG120" s="964"/>
      <c r="AH120" s="964"/>
      <c r="AI120" s="964"/>
      <c r="AJ120" s="965"/>
      <c r="AK120" s="966" t="s">
        <v>122</v>
      </c>
      <c r="AL120" s="964"/>
      <c r="AM120" s="964"/>
      <c r="AN120" s="964"/>
      <c r="AO120" s="965"/>
      <c r="AP120" s="967" t="s">
        <v>122</v>
      </c>
      <c r="AQ120" s="968"/>
      <c r="AR120" s="968"/>
      <c r="AS120" s="968"/>
      <c r="AT120" s="969"/>
      <c r="AU120" s="996" t="s">
        <v>443</v>
      </c>
      <c r="AV120" s="997"/>
      <c r="AW120" s="997"/>
      <c r="AX120" s="997"/>
      <c r="AY120" s="998"/>
      <c r="AZ120" s="934" t="s">
        <v>444</v>
      </c>
      <c r="BA120" s="902"/>
      <c r="BB120" s="902"/>
      <c r="BC120" s="902"/>
      <c r="BD120" s="902"/>
      <c r="BE120" s="902"/>
      <c r="BF120" s="902"/>
      <c r="BG120" s="902"/>
      <c r="BH120" s="902"/>
      <c r="BI120" s="902"/>
      <c r="BJ120" s="902"/>
      <c r="BK120" s="902"/>
      <c r="BL120" s="902"/>
      <c r="BM120" s="902"/>
      <c r="BN120" s="902"/>
      <c r="BO120" s="902"/>
      <c r="BP120" s="903"/>
      <c r="BQ120" s="935">
        <v>2815438</v>
      </c>
      <c r="BR120" s="936"/>
      <c r="BS120" s="936"/>
      <c r="BT120" s="936"/>
      <c r="BU120" s="936"/>
      <c r="BV120" s="936">
        <v>3502092</v>
      </c>
      <c r="BW120" s="936"/>
      <c r="BX120" s="936"/>
      <c r="BY120" s="936"/>
      <c r="BZ120" s="936"/>
      <c r="CA120" s="936">
        <v>3652443</v>
      </c>
      <c r="CB120" s="936"/>
      <c r="CC120" s="936"/>
      <c r="CD120" s="936"/>
      <c r="CE120" s="936"/>
      <c r="CF120" s="949">
        <v>43.9</v>
      </c>
      <c r="CG120" s="950"/>
      <c r="CH120" s="950"/>
      <c r="CI120" s="950"/>
      <c r="CJ120" s="950"/>
      <c r="CK120" s="1011" t="s">
        <v>445</v>
      </c>
      <c r="CL120" s="1012"/>
      <c r="CM120" s="1012"/>
      <c r="CN120" s="1012"/>
      <c r="CO120" s="1013"/>
      <c r="CP120" s="1019" t="s">
        <v>394</v>
      </c>
      <c r="CQ120" s="1020"/>
      <c r="CR120" s="1020"/>
      <c r="CS120" s="1020"/>
      <c r="CT120" s="1020"/>
      <c r="CU120" s="1020"/>
      <c r="CV120" s="1020"/>
      <c r="CW120" s="1020"/>
      <c r="CX120" s="1020"/>
      <c r="CY120" s="1020"/>
      <c r="CZ120" s="1020"/>
      <c r="DA120" s="1020"/>
      <c r="DB120" s="1020"/>
      <c r="DC120" s="1020"/>
      <c r="DD120" s="1020"/>
      <c r="DE120" s="1020"/>
      <c r="DF120" s="1021"/>
      <c r="DG120" s="935">
        <v>4095190</v>
      </c>
      <c r="DH120" s="936"/>
      <c r="DI120" s="936"/>
      <c r="DJ120" s="936"/>
      <c r="DK120" s="936"/>
      <c r="DL120" s="936">
        <v>3826897</v>
      </c>
      <c r="DM120" s="936"/>
      <c r="DN120" s="936"/>
      <c r="DO120" s="936"/>
      <c r="DP120" s="936"/>
      <c r="DQ120" s="936">
        <v>3474514</v>
      </c>
      <c r="DR120" s="936"/>
      <c r="DS120" s="936"/>
      <c r="DT120" s="936"/>
      <c r="DU120" s="936"/>
      <c r="DV120" s="937">
        <v>41.7</v>
      </c>
      <c r="DW120" s="937"/>
      <c r="DX120" s="937"/>
      <c r="DY120" s="937"/>
      <c r="DZ120" s="938"/>
    </row>
    <row r="121" spans="1:130" s="230" customFormat="1" ht="26.25" customHeight="1">
      <c r="A121" s="1062"/>
      <c r="B121" s="954"/>
      <c r="C121" s="979" t="s">
        <v>446</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122</v>
      </c>
      <c r="AB121" s="964"/>
      <c r="AC121" s="964"/>
      <c r="AD121" s="964"/>
      <c r="AE121" s="965"/>
      <c r="AF121" s="966" t="s">
        <v>122</v>
      </c>
      <c r="AG121" s="964"/>
      <c r="AH121" s="964"/>
      <c r="AI121" s="964"/>
      <c r="AJ121" s="965"/>
      <c r="AK121" s="966" t="s">
        <v>122</v>
      </c>
      <c r="AL121" s="964"/>
      <c r="AM121" s="964"/>
      <c r="AN121" s="964"/>
      <c r="AO121" s="965"/>
      <c r="AP121" s="967" t="s">
        <v>122</v>
      </c>
      <c r="AQ121" s="968"/>
      <c r="AR121" s="968"/>
      <c r="AS121" s="968"/>
      <c r="AT121" s="969"/>
      <c r="AU121" s="999"/>
      <c r="AV121" s="1000"/>
      <c r="AW121" s="1000"/>
      <c r="AX121" s="1000"/>
      <c r="AY121" s="1001"/>
      <c r="AZ121" s="927" t="s">
        <v>447</v>
      </c>
      <c r="BA121" s="928"/>
      <c r="BB121" s="928"/>
      <c r="BC121" s="928"/>
      <c r="BD121" s="928"/>
      <c r="BE121" s="928"/>
      <c r="BF121" s="928"/>
      <c r="BG121" s="928"/>
      <c r="BH121" s="928"/>
      <c r="BI121" s="928"/>
      <c r="BJ121" s="928"/>
      <c r="BK121" s="928"/>
      <c r="BL121" s="928"/>
      <c r="BM121" s="928"/>
      <c r="BN121" s="928"/>
      <c r="BO121" s="928"/>
      <c r="BP121" s="929"/>
      <c r="BQ121" s="930">
        <v>50323</v>
      </c>
      <c r="BR121" s="931"/>
      <c r="BS121" s="931"/>
      <c r="BT121" s="931"/>
      <c r="BU121" s="931"/>
      <c r="BV121" s="931">
        <v>42093</v>
      </c>
      <c r="BW121" s="931"/>
      <c r="BX121" s="931"/>
      <c r="BY121" s="931"/>
      <c r="BZ121" s="931"/>
      <c r="CA121" s="931">
        <v>34639</v>
      </c>
      <c r="CB121" s="931"/>
      <c r="CC121" s="931"/>
      <c r="CD121" s="931"/>
      <c r="CE121" s="931"/>
      <c r="CF121" s="925">
        <v>0.4</v>
      </c>
      <c r="CG121" s="926"/>
      <c r="CH121" s="926"/>
      <c r="CI121" s="926"/>
      <c r="CJ121" s="926"/>
      <c r="CK121" s="1014"/>
      <c r="CL121" s="1015"/>
      <c r="CM121" s="1015"/>
      <c r="CN121" s="1015"/>
      <c r="CO121" s="1016"/>
      <c r="CP121" s="1024" t="s">
        <v>392</v>
      </c>
      <c r="CQ121" s="1025"/>
      <c r="CR121" s="1025"/>
      <c r="CS121" s="1025"/>
      <c r="CT121" s="1025"/>
      <c r="CU121" s="1025"/>
      <c r="CV121" s="1025"/>
      <c r="CW121" s="1025"/>
      <c r="CX121" s="1025"/>
      <c r="CY121" s="1025"/>
      <c r="CZ121" s="1025"/>
      <c r="DA121" s="1025"/>
      <c r="DB121" s="1025"/>
      <c r="DC121" s="1025"/>
      <c r="DD121" s="1025"/>
      <c r="DE121" s="1025"/>
      <c r="DF121" s="1026"/>
      <c r="DG121" s="930">
        <v>122567</v>
      </c>
      <c r="DH121" s="931"/>
      <c r="DI121" s="931"/>
      <c r="DJ121" s="931"/>
      <c r="DK121" s="931"/>
      <c r="DL121" s="931">
        <v>120354</v>
      </c>
      <c r="DM121" s="931"/>
      <c r="DN121" s="931"/>
      <c r="DO121" s="931"/>
      <c r="DP121" s="931"/>
      <c r="DQ121" s="931">
        <v>127539</v>
      </c>
      <c r="DR121" s="931"/>
      <c r="DS121" s="931"/>
      <c r="DT121" s="931"/>
      <c r="DU121" s="931"/>
      <c r="DV121" s="932">
        <v>1.5</v>
      </c>
      <c r="DW121" s="932"/>
      <c r="DX121" s="932"/>
      <c r="DY121" s="932"/>
      <c r="DZ121" s="933"/>
    </row>
    <row r="122" spans="1:130" s="230" customFormat="1" ht="26.25" customHeight="1">
      <c r="A122" s="1062"/>
      <c r="B122" s="954"/>
      <c r="C122" s="927" t="s">
        <v>429</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122</v>
      </c>
      <c r="AB122" s="964"/>
      <c r="AC122" s="964"/>
      <c r="AD122" s="964"/>
      <c r="AE122" s="965"/>
      <c r="AF122" s="966" t="s">
        <v>122</v>
      </c>
      <c r="AG122" s="964"/>
      <c r="AH122" s="964"/>
      <c r="AI122" s="964"/>
      <c r="AJ122" s="965"/>
      <c r="AK122" s="966" t="s">
        <v>122</v>
      </c>
      <c r="AL122" s="964"/>
      <c r="AM122" s="964"/>
      <c r="AN122" s="964"/>
      <c r="AO122" s="965"/>
      <c r="AP122" s="967" t="s">
        <v>122</v>
      </c>
      <c r="AQ122" s="968"/>
      <c r="AR122" s="968"/>
      <c r="AS122" s="968"/>
      <c r="AT122" s="969"/>
      <c r="AU122" s="999"/>
      <c r="AV122" s="1000"/>
      <c r="AW122" s="1000"/>
      <c r="AX122" s="1000"/>
      <c r="AY122" s="1001"/>
      <c r="AZ122" s="978" t="s">
        <v>448</v>
      </c>
      <c r="BA122" s="970"/>
      <c r="BB122" s="970"/>
      <c r="BC122" s="970"/>
      <c r="BD122" s="970"/>
      <c r="BE122" s="970"/>
      <c r="BF122" s="970"/>
      <c r="BG122" s="970"/>
      <c r="BH122" s="970"/>
      <c r="BI122" s="970"/>
      <c r="BJ122" s="970"/>
      <c r="BK122" s="970"/>
      <c r="BL122" s="970"/>
      <c r="BM122" s="970"/>
      <c r="BN122" s="970"/>
      <c r="BO122" s="970"/>
      <c r="BP122" s="971"/>
      <c r="BQ122" s="1004">
        <v>17830182</v>
      </c>
      <c r="BR122" s="1005"/>
      <c r="BS122" s="1005"/>
      <c r="BT122" s="1005"/>
      <c r="BU122" s="1005"/>
      <c r="BV122" s="1005">
        <v>16601418</v>
      </c>
      <c r="BW122" s="1005"/>
      <c r="BX122" s="1005"/>
      <c r="BY122" s="1005"/>
      <c r="BZ122" s="1005"/>
      <c r="CA122" s="1005">
        <v>15315699</v>
      </c>
      <c r="CB122" s="1005"/>
      <c r="CC122" s="1005"/>
      <c r="CD122" s="1005"/>
      <c r="CE122" s="1005"/>
      <c r="CF122" s="1022">
        <v>183.9</v>
      </c>
      <c r="CG122" s="1023"/>
      <c r="CH122" s="1023"/>
      <c r="CI122" s="1023"/>
      <c r="CJ122" s="1023"/>
      <c r="CK122" s="1014"/>
      <c r="CL122" s="1015"/>
      <c r="CM122" s="1015"/>
      <c r="CN122" s="1015"/>
      <c r="CO122" s="1016"/>
      <c r="CP122" s="1024" t="s">
        <v>391</v>
      </c>
      <c r="CQ122" s="1025"/>
      <c r="CR122" s="1025"/>
      <c r="CS122" s="1025"/>
      <c r="CT122" s="1025"/>
      <c r="CU122" s="1025"/>
      <c r="CV122" s="1025"/>
      <c r="CW122" s="1025"/>
      <c r="CX122" s="1025"/>
      <c r="CY122" s="1025"/>
      <c r="CZ122" s="1025"/>
      <c r="DA122" s="1025"/>
      <c r="DB122" s="1025"/>
      <c r="DC122" s="1025"/>
      <c r="DD122" s="1025"/>
      <c r="DE122" s="1025"/>
      <c r="DF122" s="1026"/>
      <c r="DG122" s="930" t="s">
        <v>122</v>
      </c>
      <c r="DH122" s="931"/>
      <c r="DI122" s="931"/>
      <c r="DJ122" s="931"/>
      <c r="DK122" s="931"/>
      <c r="DL122" s="931" t="s">
        <v>122</v>
      </c>
      <c r="DM122" s="931"/>
      <c r="DN122" s="931"/>
      <c r="DO122" s="931"/>
      <c r="DP122" s="931"/>
      <c r="DQ122" s="931" t="s">
        <v>122</v>
      </c>
      <c r="DR122" s="931"/>
      <c r="DS122" s="931"/>
      <c r="DT122" s="931"/>
      <c r="DU122" s="931"/>
      <c r="DV122" s="932" t="s">
        <v>122</v>
      </c>
      <c r="DW122" s="932"/>
      <c r="DX122" s="932"/>
      <c r="DY122" s="932"/>
      <c r="DZ122" s="933"/>
    </row>
    <row r="123" spans="1:130" s="230" customFormat="1" ht="26.25" customHeight="1">
      <c r="A123" s="1062"/>
      <c r="B123" s="954"/>
      <c r="C123" s="927" t="s">
        <v>435</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122</v>
      </c>
      <c r="AB123" s="964"/>
      <c r="AC123" s="964"/>
      <c r="AD123" s="964"/>
      <c r="AE123" s="965"/>
      <c r="AF123" s="966" t="s">
        <v>122</v>
      </c>
      <c r="AG123" s="964"/>
      <c r="AH123" s="964"/>
      <c r="AI123" s="964"/>
      <c r="AJ123" s="965"/>
      <c r="AK123" s="966" t="s">
        <v>122</v>
      </c>
      <c r="AL123" s="964"/>
      <c r="AM123" s="964"/>
      <c r="AN123" s="964"/>
      <c r="AO123" s="965"/>
      <c r="AP123" s="967" t="s">
        <v>122</v>
      </c>
      <c r="AQ123" s="968"/>
      <c r="AR123" s="968"/>
      <c r="AS123" s="968"/>
      <c r="AT123" s="969"/>
      <c r="AU123" s="1002"/>
      <c r="AV123" s="1003"/>
      <c r="AW123" s="1003"/>
      <c r="AX123" s="1003"/>
      <c r="AY123" s="1003"/>
      <c r="AZ123" s="251" t="s">
        <v>177</v>
      </c>
      <c r="BA123" s="251"/>
      <c r="BB123" s="251"/>
      <c r="BC123" s="251"/>
      <c r="BD123" s="251"/>
      <c r="BE123" s="251"/>
      <c r="BF123" s="251"/>
      <c r="BG123" s="251"/>
      <c r="BH123" s="251"/>
      <c r="BI123" s="251"/>
      <c r="BJ123" s="251"/>
      <c r="BK123" s="251"/>
      <c r="BL123" s="251"/>
      <c r="BM123" s="251"/>
      <c r="BN123" s="251"/>
      <c r="BO123" s="982" t="s">
        <v>449</v>
      </c>
      <c r="BP123" s="1010"/>
      <c r="BQ123" s="1068">
        <v>20695943</v>
      </c>
      <c r="BR123" s="1069"/>
      <c r="BS123" s="1069"/>
      <c r="BT123" s="1069"/>
      <c r="BU123" s="1069"/>
      <c r="BV123" s="1069">
        <v>20145603</v>
      </c>
      <c r="BW123" s="1069"/>
      <c r="BX123" s="1069"/>
      <c r="BY123" s="1069"/>
      <c r="BZ123" s="1069"/>
      <c r="CA123" s="1069">
        <v>19002781</v>
      </c>
      <c r="CB123" s="1069"/>
      <c r="CC123" s="1069"/>
      <c r="CD123" s="1069"/>
      <c r="CE123" s="1069"/>
      <c r="CF123" s="1006"/>
      <c r="CG123" s="1007"/>
      <c r="CH123" s="1007"/>
      <c r="CI123" s="1007"/>
      <c r="CJ123" s="1008"/>
      <c r="CK123" s="1014"/>
      <c r="CL123" s="1015"/>
      <c r="CM123" s="1015"/>
      <c r="CN123" s="1015"/>
      <c r="CO123" s="1016"/>
      <c r="CP123" s="1024" t="s">
        <v>389</v>
      </c>
      <c r="CQ123" s="1025"/>
      <c r="CR123" s="1025"/>
      <c r="CS123" s="1025"/>
      <c r="CT123" s="1025"/>
      <c r="CU123" s="1025"/>
      <c r="CV123" s="1025"/>
      <c r="CW123" s="1025"/>
      <c r="CX123" s="1025"/>
      <c r="CY123" s="1025"/>
      <c r="CZ123" s="1025"/>
      <c r="DA123" s="1025"/>
      <c r="DB123" s="1025"/>
      <c r="DC123" s="1025"/>
      <c r="DD123" s="1025"/>
      <c r="DE123" s="1025"/>
      <c r="DF123" s="1026"/>
      <c r="DG123" s="963" t="s">
        <v>122</v>
      </c>
      <c r="DH123" s="964"/>
      <c r="DI123" s="964"/>
      <c r="DJ123" s="964"/>
      <c r="DK123" s="965"/>
      <c r="DL123" s="966" t="s">
        <v>122</v>
      </c>
      <c r="DM123" s="964"/>
      <c r="DN123" s="964"/>
      <c r="DO123" s="964"/>
      <c r="DP123" s="965"/>
      <c r="DQ123" s="966" t="s">
        <v>122</v>
      </c>
      <c r="DR123" s="964"/>
      <c r="DS123" s="964"/>
      <c r="DT123" s="964"/>
      <c r="DU123" s="965"/>
      <c r="DV123" s="967" t="s">
        <v>122</v>
      </c>
      <c r="DW123" s="968"/>
      <c r="DX123" s="968"/>
      <c r="DY123" s="968"/>
      <c r="DZ123" s="969"/>
    </row>
    <row r="124" spans="1:130" s="230" customFormat="1" ht="26.25" customHeight="1" thickBot="1">
      <c r="A124" s="1062"/>
      <c r="B124" s="954"/>
      <c r="C124" s="927" t="s">
        <v>438</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122</v>
      </c>
      <c r="AB124" s="964"/>
      <c r="AC124" s="964"/>
      <c r="AD124" s="964"/>
      <c r="AE124" s="965"/>
      <c r="AF124" s="966" t="s">
        <v>122</v>
      </c>
      <c r="AG124" s="964"/>
      <c r="AH124" s="964"/>
      <c r="AI124" s="964"/>
      <c r="AJ124" s="965"/>
      <c r="AK124" s="966" t="s">
        <v>122</v>
      </c>
      <c r="AL124" s="964"/>
      <c r="AM124" s="964"/>
      <c r="AN124" s="964"/>
      <c r="AO124" s="965"/>
      <c r="AP124" s="967" t="s">
        <v>122</v>
      </c>
      <c r="AQ124" s="968"/>
      <c r="AR124" s="968"/>
      <c r="AS124" s="968"/>
      <c r="AT124" s="969"/>
      <c r="AU124" s="1064" t="s">
        <v>450</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46.5</v>
      </c>
      <c r="BR124" s="1032"/>
      <c r="BS124" s="1032"/>
      <c r="BT124" s="1032"/>
      <c r="BU124" s="1032"/>
      <c r="BV124" s="1032">
        <v>36.4</v>
      </c>
      <c r="BW124" s="1032"/>
      <c r="BX124" s="1032"/>
      <c r="BY124" s="1032"/>
      <c r="BZ124" s="1032"/>
      <c r="CA124" s="1032">
        <v>32.299999999999997</v>
      </c>
      <c r="CB124" s="1032"/>
      <c r="CC124" s="1032"/>
      <c r="CD124" s="1032"/>
      <c r="CE124" s="1032"/>
      <c r="CF124" s="1033"/>
      <c r="CG124" s="1034"/>
      <c r="CH124" s="1034"/>
      <c r="CI124" s="1034"/>
      <c r="CJ124" s="1035"/>
      <c r="CK124" s="1017"/>
      <c r="CL124" s="1017"/>
      <c r="CM124" s="1017"/>
      <c r="CN124" s="1017"/>
      <c r="CO124" s="1018"/>
      <c r="CP124" s="1024" t="s">
        <v>451</v>
      </c>
      <c r="CQ124" s="1025"/>
      <c r="CR124" s="1025"/>
      <c r="CS124" s="1025"/>
      <c r="CT124" s="1025"/>
      <c r="CU124" s="1025"/>
      <c r="CV124" s="1025"/>
      <c r="CW124" s="1025"/>
      <c r="CX124" s="1025"/>
      <c r="CY124" s="1025"/>
      <c r="CZ124" s="1025"/>
      <c r="DA124" s="1025"/>
      <c r="DB124" s="1025"/>
      <c r="DC124" s="1025"/>
      <c r="DD124" s="1025"/>
      <c r="DE124" s="1025"/>
      <c r="DF124" s="1026"/>
      <c r="DG124" s="1009" t="s">
        <v>122</v>
      </c>
      <c r="DH124" s="991"/>
      <c r="DI124" s="991"/>
      <c r="DJ124" s="991"/>
      <c r="DK124" s="992"/>
      <c r="DL124" s="990" t="s">
        <v>122</v>
      </c>
      <c r="DM124" s="991"/>
      <c r="DN124" s="991"/>
      <c r="DO124" s="991"/>
      <c r="DP124" s="992"/>
      <c r="DQ124" s="990" t="s">
        <v>122</v>
      </c>
      <c r="DR124" s="991"/>
      <c r="DS124" s="991"/>
      <c r="DT124" s="991"/>
      <c r="DU124" s="992"/>
      <c r="DV124" s="993" t="s">
        <v>122</v>
      </c>
      <c r="DW124" s="994"/>
      <c r="DX124" s="994"/>
      <c r="DY124" s="994"/>
      <c r="DZ124" s="995"/>
    </row>
    <row r="125" spans="1:130" s="230" customFormat="1" ht="26.25" customHeight="1">
      <c r="A125" s="1062"/>
      <c r="B125" s="954"/>
      <c r="C125" s="927" t="s">
        <v>440</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122</v>
      </c>
      <c r="AB125" s="964"/>
      <c r="AC125" s="964"/>
      <c r="AD125" s="964"/>
      <c r="AE125" s="965"/>
      <c r="AF125" s="966" t="s">
        <v>122</v>
      </c>
      <c r="AG125" s="964"/>
      <c r="AH125" s="964"/>
      <c r="AI125" s="964"/>
      <c r="AJ125" s="965"/>
      <c r="AK125" s="966" t="s">
        <v>122</v>
      </c>
      <c r="AL125" s="964"/>
      <c r="AM125" s="964"/>
      <c r="AN125" s="964"/>
      <c r="AO125" s="965"/>
      <c r="AP125" s="967" t="s">
        <v>122</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452</v>
      </c>
      <c r="CL125" s="1012"/>
      <c r="CM125" s="1012"/>
      <c r="CN125" s="1012"/>
      <c r="CO125" s="1013"/>
      <c r="CP125" s="934" t="s">
        <v>453</v>
      </c>
      <c r="CQ125" s="902"/>
      <c r="CR125" s="902"/>
      <c r="CS125" s="902"/>
      <c r="CT125" s="902"/>
      <c r="CU125" s="902"/>
      <c r="CV125" s="902"/>
      <c r="CW125" s="902"/>
      <c r="CX125" s="902"/>
      <c r="CY125" s="902"/>
      <c r="CZ125" s="902"/>
      <c r="DA125" s="902"/>
      <c r="DB125" s="902"/>
      <c r="DC125" s="902"/>
      <c r="DD125" s="902"/>
      <c r="DE125" s="902"/>
      <c r="DF125" s="903"/>
      <c r="DG125" s="935" t="s">
        <v>122</v>
      </c>
      <c r="DH125" s="936"/>
      <c r="DI125" s="936"/>
      <c r="DJ125" s="936"/>
      <c r="DK125" s="936"/>
      <c r="DL125" s="936" t="s">
        <v>122</v>
      </c>
      <c r="DM125" s="936"/>
      <c r="DN125" s="936"/>
      <c r="DO125" s="936"/>
      <c r="DP125" s="936"/>
      <c r="DQ125" s="936" t="s">
        <v>122</v>
      </c>
      <c r="DR125" s="936"/>
      <c r="DS125" s="936"/>
      <c r="DT125" s="936"/>
      <c r="DU125" s="936"/>
      <c r="DV125" s="937" t="s">
        <v>122</v>
      </c>
      <c r="DW125" s="937"/>
      <c r="DX125" s="937"/>
      <c r="DY125" s="937"/>
      <c r="DZ125" s="938"/>
    </row>
    <row r="126" spans="1:130" s="230" customFormat="1" ht="26.25" customHeight="1" thickBot="1">
      <c r="A126" s="1062"/>
      <c r="B126" s="954"/>
      <c r="C126" s="927" t="s">
        <v>442</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122</v>
      </c>
      <c r="AB126" s="964"/>
      <c r="AC126" s="964"/>
      <c r="AD126" s="964"/>
      <c r="AE126" s="965"/>
      <c r="AF126" s="966" t="s">
        <v>122</v>
      </c>
      <c r="AG126" s="964"/>
      <c r="AH126" s="964"/>
      <c r="AI126" s="964"/>
      <c r="AJ126" s="965"/>
      <c r="AK126" s="966" t="s">
        <v>122</v>
      </c>
      <c r="AL126" s="964"/>
      <c r="AM126" s="964"/>
      <c r="AN126" s="964"/>
      <c r="AO126" s="965"/>
      <c r="AP126" s="967" t="s">
        <v>122</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454</v>
      </c>
      <c r="CQ126" s="928"/>
      <c r="CR126" s="928"/>
      <c r="CS126" s="928"/>
      <c r="CT126" s="928"/>
      <c r="CU126" s="928"/>
      <c r="CV126" s="928"/>
      <c r="CW126" s="928"/>
      <c r="CX126" s="928"/>
      <c r="CY126" s="928"/>
      <c r="CZ126" s="928"/>
      <c r="DA126" s="928"/>
      <c r="DB126" s="928"/>
      <c r="DC126" s="928"/>
      <c r="DD126" s="928"/>
      <c r="DE126" s="928"/>
      <c r="DF126" s="929"/>
      <c r="DG126" s="930" t="s">
        <v>122</v>
      </c>
      <c r="DH126" s="931"/>
      <c r="DI126" s="931"/>
      <c r="DJ126" s="931"/>
      <c r="DK126" s="931"/>
      <c r="DL126" s="931" t="s">
        <v>122</v>
      </c>
      <c r="DM126" s="931"/>
      <c r="DN126" s="931"/>
      <c r="DO126" s="931"/>
      <c r="DP126" s="931"/>
      <c r="DQ126" s="931" t="s">
        <v>122</v>
      </c>
      <c r="DR126" s="931"/>
      <c r="DS126" s="931"/>
      <c r="DT126" s="931"/>
      <c r="DU126" s="931"/>
      <c r="DV126" s="932" t="s">
        <v>122</v>
      </c>
      <c r="DW126" s="932"/>
      <c r="DX126" s="932"/>
      <c r="DY126" s="932"/>
      <c r="DZ126" s="933"/>
    </row>
    <row r="127" spans="1:130" s="230" customFormat="1" ht="26.25" customHeight="1">
      <c r="A127" s="1063"/>
      <c r="B127" s="956"/>
      <c r="C127" s="978" t="s">
        <v>455</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v>9301</v>
      </c>
      <c r="AB127" s="964"/>
      <c r="AC127" s="964"/>
      <c r="AD127" s="964"/>
      <c r="AE127" s="965"/>
      <c r="AF127" s="966">
        <v>9284</v>
      </c>
      <c r="AG127" s="964"/>
      <c r="AH127" s="964"/>
      <c r="AI127" s="964"/>
      <c r="AJ127" s="965"/>
      <c r="AK127" s="966">
        <v>9280</v>
      </c>
      <c r="AL127" s="964"/>
      <c r="AM127" s="964"/>
      <c r="AN127" s="964"/>
      <c r="AO127" s="965"/>
      <c r="AP127" s="967">
        <v>0.1</v>
      </c>
      <c r="AQ127" s="968"/>
      <c r="AR127" s="968"/>
      <c r="AS127" s="968"/>
      <c r="AT127" s="969"/>
      <c r="AU127" s="232"/>
      <c r="AV127" s="232"/>
      <c r="AW127" s="232"/>
      <c r="AX127" s="1036" t="s">
        <v>456</v>
      </c>
      <c r="AY127" s="1037"/>
      <c r="AZ127" s="1037"/>
      <c r="BA127" s="1037"/>
      <c r="BB127" s="1037"/>
      <c r="BC127" s="1037"/>
      <c r="BD127" s="1037"/>
      <c r="BE127" s="1038"/>
      <c r="BF127" s="1039" t="s">
        <v>457</v>
      </c>
      <c r="BG127" s="1037"/>
      <c r="BH127" s="1037"/>
      <c r="BI127" s="1037"/>
      <c r="BJ127" s="1037"/>
      <c r="BK127" s="1037"/>
      <c r="BL127" s="1038"/>
      <c r="BM127" s="1039" t="s">
        <v>458</v>
      </c>
      <c r="BN127" s="1037"/>
      <c r="BO127" s="1037"/>
      <c r="BP127" s="1037"/>
      <c r="BQ127" s="1037"/>
      <c r="BR127" s="1037"/>
      <c r="BS127" s="1038"/>
      <c r="BT127" s="1039" t="s">
        <v>459</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460</v>
      </c>
      <c r="CQ127" s="928"/>
      <c r="CR127" s="928"/>
      <c r="CS127" s="928"/>
      <c r="CT127" s="928"/>
      <c r="CU127" s="928"/>
      <c r="CV127" s="928"/>
      <c r="CW127" s="928"/>
      <c r="CX127" s="928"/>
      <c r="CY127" s="928"/>
      <c r="CZ127" s="928"/>
      <c r="DA127" s="928"/>
      <c r="DB127" s="928"/>
      <c r="DC127" s="928"/>
      <c r="DD127" s="928"/>
      <c r="DE127" s="928"/>
      <c r="DF127" s="929"/>
      <c r="DG127" s="930" t="s">
        <v>122</v>
      </c>
      <c r="DH127" s="931"/>
      <c r="DI127" s="931"/>
      <c r="DJ127" s="931"/>
      <c r="DK127" s="931"/>
      <c r="DL127" s="931" t="s">
        <v>122</v>
      </c>
      <c r="DM127" s="931"/>
      <c r="DN127" s="931"/>
      <c r="DO127" s="931"/>
      <c r="DP127" s="931"/>
      <c r="DQ127" s="931" t="s">
        <v>122</v>
      </c>
      <c r="DR127" s="931"/>
      <c r="DS127" s="931"/>
      <c r="DT127" s="931"/>
      <c r="DU127" s="931"/>
      <c r="DV127" s="932" t="s">
        <v>122</v>
      </c>
      <c r="DW127" s="932"/>
      <c r="DX127" s="932"/>
      <c r="DY127" s="932"/>
      <c r="DZ127" s="933"/>
    </row>
    <row r="128" spans="1:130" s="230" customFormat="1" ht="26.25" customHeight="1" thickBot="1">
      <c r="A128" s="1046" t="s">
        <v>461</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462</v>
      </c>
      <c r="X128" s="1048"/>
      <c r="Y128" s="1048"/>
      <c r="Z128" s="1049"/>
      <c r="AA128" s="1050">
        <v>8525</v>
      </c>
      <c r="AB128" s="1051"/>
      <c r="AC128" s="1051"/>
      <c r="AD128" s="1051"/>
      <c r="AE128" s="1052"/>
      <c r="AF128" s="1053">
        <v>8505</v>
      </c>
      <c r="AG128" s="1051"/>
      <c r="AH128" s="1051"/>
      <c r="AI128" s="1051"/>
      <c r="AJ128" s="1052"/>
      <c r="AK128" s="1053">
        <v>7729</v>
      </c>
      <c r="AL128" s="1051"/>
      <c r="AM128" s="1051"/>
      <c r="AN128" s="1051"/>
      <c r="AO128" s="1052"/>
      <c r="AP128" s="1054"/>
      <c r="AQ128" s="1055"/>
      <c r="AR128" s="1055"/>
      <c r="AS128" s="1055"/>
      <c r="AT128" s="1056"/>
      <c r="AU128" s="232"/>
      <c r="AV128" s="232"/>
      <c r="AW128" s="232"/>
      <c r="AX128" s="901" t="s">
        <v>463</v>
      </c>
      <c r="AY128" s="902"/>
      <c r="AZ128" s="902"/>
      <c r="BA128" s="902"/>
      <c r="BB128" s="902"/>
      <c r="BC128" s="902"/>
      <c r="BD128" s="902"/>
      <c r="BE128" s="903"/>
      <c r="BF128" s="1057" t="s">
        <v>122</v>
      </c>
      <c r="BG128" s="1058"/>
      <c r="BH128" s="1058"/>
      <c r="BI128" s="1058"/>
      <c r="BJ128" s="1058"/>
      <c r="BK128" s="1058"/>
      <c r="BL128" s="1059"/>
      <c r="BM128" s="1057">
        <v>13.34</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464</v>
      </c>
      <c r="CQ128" s="726"/>
      <c r="CR128" s="726"/>
      <c r="CS128" s="726"/>
      <c r="CT128" s="726"/>
      <c r="CU128" s="726"/>
      <c r="CV128" s="726"/>
      <c r="CW128" s="726"/>
      <c r="CX128" s="726"/>
      <c r="CY128" s="726"/>
      <c r="CZ128" s="726"/>
      <c r="DA128" s="726"/>
      <c r="DB128" s="726"/>
      <c r="DC128" s="726"/>
      <c r="DD128" s="726"/>
      <c r="DE128" s="726"/>
      <c r="DF128" s="1041"/>
      <c r="DG128" s="1042" t="s">
        <v>122</v>
      </c>
      <c r="DH128" s="1043"/>
      <c r="DI128" s="1043"/>
      <c r="DJ128" s="1043"/>
      <c r="DK128" s="1043"/>
      <c r="DL128" s="1043" t="s">
        <v>122</v>
      </c>
      <c r="DM128" s="1043"/>
      <c r="DN128" s="1043"/>
      <c r="DO128" s="1043"/>
      <c r="DP128" s="1043"/>
      <c r="DQ128" s="1043" t="s">
        <v>122</v>
      </c>
      <c r="DR128" s="1043"/>
      <c r="DS128" s="1043"/>
      <c r="DT128" s="1043"/>
      <c r="DU128" s="1043"/>
      <c r="DV128" s="1044" t="s">
        <v>122</v>
      </c>
      <c r="DW128" s="1044"/>
      <c r="DX128" s="1044"/>
      <c r="DY128" s="1044"/>
      <c r="DZ128" s="1045"/>
    </row>
    <row r="129" spans="1:131" s="230" customFormat="1" ht="26.25" customHeight="1">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465</v>
      </c>
      <c r="X129" s="1076"/>
      <c r="Y129" s="1076"/>
      <c r="Z129" s="1077"/>
      <c r="AA129" s="963">
        <v>10126770</v>
      </c>
      <c r="AB129" s="964"/>
      <c r="AC129" s="964"/>
      <c r="AD129" s="964"/>
      <c r="AE129" s="965"/>
      <c r="AF129" s="966">
        <v>9955352</v>
      </c>
      <c r="AG129" s="964"/>
      <c r="AH129" s="964"/>
      <c r="AI129" s="964"/>
      <c r="AJ129" s="965"/>
      <c r="AK129" s="966">
        <v>9970065</v>
      </c>
      <c r="AL129" s="964"/>
      <c r="AM129" s="964"/>
      <c r="AN129" s="964"/>
      <c r="AO129" s="965"/>
      <c r="AP129" s="1078"/>
      <c r="AQ129" s="1079"/>
      <c r="AR129" s="1079"/>
      <c r="AS129" s="1079"/>
      <c r="AT129" s="1080"/>
      <c r="AU129" s="233"/>
      <c r="AV129" s="233"/>
      <c r="AW129" s="233"/>
      <c r="AX129" s="1070" t="s">
        <v>466</v>
      </c>
      <c r="AY129" s="928"/>
      <c r="AZ129" s="928"/>
      <c r="BA129" s="928"/>
      <c r="BB129" s="928"/>
      <c r="BC129" s="928"/>
      <c r="BD129" s="928"/>
      <c r="BE129" s="929"/>
      <c r="BF129" s="1071" t="s">
        <v>122</v>
      </c>
      <c r="BG129" s="1072"/>
      <c r="BH129" s="1072"/>
      <c r="BI129" s="1072"/>
      <c r="BJ129" s="1072"/>
      <c r="BK129" s="1072"/>
      <c r="BL129" s="1073"/>
      <c r="BM129" s="1071">
        <v>18.34</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9" t="s">
        <v>467</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468</v>
      </c>
      <c r="X130" s="1076"/>
      <c r="Y130" s="1076"/>
      <c r="Z130" s="1077"/>
      <c r="AA130" s="963">
        <v>1748536</v>
      </c>
      <c r="AB130" s="964"/>
      <c r="AC130" s="964"/>
      <c r="AD130" s="964"/>
      <c r="AE130" s="965"/>
      <c r="AF130" s="966">
        <v>1700324</v>
      </c>
      <c r="AG130" s="964"/>
      <c r="AH130" s="964"/>
      <c r="AI130" s="964"/>
      <c r="AJ130" s="965"/>
      <c r="AK130" s="966">
        <v>1642460</v>
      </c>
      <c r="AL130" s="964"/>
      <c r="AM130" s="964"/>
      <c r="AN130" s="964"/>
      <c r="AO130" s="965"/>
      <c r="AP130" s="1078"/>
      <c r="AQ130" s="1079"/>
      <c r="AR130" s="1079"/>
      <c r="AS130" s="1079"/>
      <c r="AT130" s="1080"/>
      <c r="AU130" s="233"/>
      <c r="AV130" s="233"/>
      <c r="AW130" s="233"/>
      <c r="AX130" s="1070" t="s">
        <v>469</v>
      </c>
      <c r="AY130" s="928"/>
      <c r="AZ130" s="928"/>
      <c r="BA130" s="928"/>
      <c r="BB130" s="928"/>
      <c r="BC130" s="928"/>
      <c r="BD130" s="928"/>
      <c r="BE130" s="929"/>
      <c r="BF130" s="1106">
        <v>6.6</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470</v>
      </c>
      <c r="X131" s="1113"/>
      <c r="Y131" s="1113"/>
      <c r="Z131" s="1114"/>
      <c r="AA131" s="1009">
        <v>8378234</v>
      </c>
      <c r="AB131" s="991"/>
      <c r="AC131" s="991"/>
      <c r="AD131" s="991"/>
      <c r="AE131" s="992"/>
      <c r="AF131" s="990">
        <v>8255028</v>
      </c>
      <c r="AG131" s="991"/>
      <c r="AH131" s="991"/>
      <c r="AI131" s="991"/>
      <c r="AJ131" s="992"/>
      <c r="AK131" s="990">
        <v>8327605</v>
      </c>
      <c r="AL131" s="991"/>
      <c r="AM131" s="991"/>
      <c r="AN131" s="991"/>
      <c r="AO131" s="992"/>
      <c r="AP131" s="1115"/>
      <c r="AQ131" s="1116"/>
      <c r="AR131" s="1116"/>
      <c r="AS131" s="1116"/>
      <c r="AT131" s="1117"/>
      <c r="AU131" s="233"/>
      <c r="AV131" s="233"/>
      <c r="AW131" s="233"/>
      <c r="AX131" s="1088" t="s">
        <v>471</v>
      </c>
      <c r="AY131" s="726"/>
      <c r="AZ131" s="726"/>
      <c r="BA131" s="726"/>
      <c r="BB131" s="726"/>
      <c r="BC131" s="726"/>
      <c r="BD131" s="726"/>
      <c r="BE131" s="1041"/>
      <c r="BF131" s="1089">
        <v>32.299999999999997</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6.837586537</v>
      </c>
      <c r="AB132" s="1102"/>
      <c r="AC132" s="1102"/>
      <c r="AD132" s="1102"/>
      <c r="AE132" s="1103"/>
      <c r="AF132" s="1104">
        <v>6.5000627499999997</v>
      </c>
      <c r="AG132" s="1102"/>
      <c r="AH132" s="1102"/>
      <c r="AI132" s="1102"/>
      <c r="AJ132" s="1103"/>
      <c r="AK132" s="1104">
        <v>6.5767648679999997</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474</v>
      </c>
      <c r="W133" s="1082"/>
      <c r="X133" s="1082"/>
      <c r="Y133" s="1082"/>
      <c r="Z133" s="1083"/>
      <c r="AA133" s="1084">
        <v>6.8</v>
      </c>
      <c r="AB133" s="1085"/>
      <c r="AC133" s="1085"/>
      <c r="AD133" s="1085"/>
      <c r="AE133" s="1086"/>
      <c r="AF133" s="1084">
        <v>6.7</v>
      </c>
      <c r="AG133" s="1085"/>
      <c r="AH133" s="1085"/>
      <c r="AI133" s="1085"/>
      <c r="AJ133" s="1086"/>
      <c r="AK133" s="1084">
        <v>6.6</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sBDHh61x2l1ZjeAgPjGbwxwusthp9RV8NMK24wa2g1JLp7s/lbef03QTuqVTz+aBUhwqy11hHcks3RPw1S8hw==" saltValue="yLKE7TVjDzmL8226bsaL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KRYH0zotGmYQVyXJtizFO/Ss70yYETtjlM8Qc/2OdBzvzS7U9UTso4xdRKMPJT56TWKjuE1l8wFv2z9LWH/Brg==" saltValue="iMZKj8J20Uolr5p0idCcd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989EtiyYxA4gwXDKHyQ3iSwBDPm1iG/wncG2fUg66HwXhSu98uaYbZYUFaZ5+LU7pRshIwt0O2wnySDj1yLkg==" saltValue="KeEdfJJScIiFrBv0WzBQ/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478</v>
      </c>
      <c r="AP7" s="272"/>
      <c r="AQ7" s="273" t="s">
        <v>479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480</v>
      </c>
      <c r="AQ8" s="279" t="s">
        <v>481</v>
      </c>
      <c r="AR8" s="280" t="s">
        <v>482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483</v>
      </c>
      <c r="AL9" s="1122"/>
      <c r="AM9" s="1122"/>
      <c r="AN9" s="1123"/>
      <c r="AO9" s="281">
        <v>2576944</v>
      </c>
      <c r="AP9" s="281">
        <v>81487</v>
      </c>
      <c r="AQ9" s="282">
        <v>90724</v>
      </c>
      <c r="AR9" s="283">
        <v>-10.199999999999999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484</v>
      </c>
      <c r="AL10" s="1122"/>
      <c r="AM10" s="1122"/>
      <c r="AN10" s="1123"/>
      <c r="AO10" s="284">
        <v>694991</v>
      </c>
      <c r="AP10" s="284">
        <v>21977</v>
      </c>
      <c r="AQ10" s="285">
        <v>11342</v>
      </c>
      <c r="AR10" s="286">
        <v>93.8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485</v>
      </c>
      <c r="AL11" s="1122"/>
      <c r="AM11" s="1122"/>
      <c r="AN11" s="1123"/>
      <c r="AO11" s="284" t="s">
        <v>486</v>
      </c>
      <c r="AP11" s="284" t="s">
        <v>486</v>
      </c>
      <c r="AQ11" s="285">
        <v>1033</v>
      </c>
      <c r="AR11" s="286" t="s">
        <v>486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487</v>
      </c>
      <c r="AL12" s="1122"/>
      <c r="AM12" s="1122"/>
      <c r="AN12" s="1123"/>
      <c r="AO12" s="284" t="s">
        <v>486</v>
      </c>
      <c r="AP12" s="284" t="s">
        <v>486</v>
      </c>
      <c r="AQ12" s="285">
        <v>16</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488</v>
      </c>
      <c r="AL13" s="1122"/>
      <c r="AM13" s="1122"/>
      <c r="AN13" s="1123"/>
      <c r="AO13" s="284">
        <v>119346</v>
      </c>
      <c r="AP13" s="284">
        <v>3774</v>
      </c>
      <c r="AQ13" s="285">
        <v>3647</v>
      </c>
      <c r="AR13" s="286">
        <v>3.5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489</v>
      </c>
      <c r="AL14" s="1122"/>
      <c r="AM14" s="1122"/>
      <c r="AN14" s="1123"/>
      <c r="AO14" s="284">
        <v>12100</v>
      </c>
      <c r="AP14" s="284">
        <v>383</v>
      </c>
      <c r="AQ14" s="285">
        <v>1693</v>
      </c>
      <c r="AR14" s="286">
        <v>-77.400000000000006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490</v>
      </c>
      <c r="AL15" s="1125"/>
      <c r="AM15" s="1125"/>
      <c r="AN15" s="1126"/>
      <c r="AO15" s="284">
        <v>-72223</v>
      </c>
      <c r="AP15" s="284">
        <v>-2284</v>
      </c>
      <c r="AQ15" s="285">
        <v>-4922</v>
      </c>
      <c r="AR15" s="286">
        <v>-53.6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177</v>
      </c>
      <c r="AL16" s="1125"/>
      <c r="AM16" s="1125"/>
      <c r="AN16" s="1126"/>
      <c r="AO16" s="284">
        <v>3331158</v>
      </c>
      <c r="AP16" s="284">
        <v>105336</v>
      </c>
      <c r="AQ16" s="285">
        <v>103533</v>
      </c>
      <c r="AR16" s="286">
        <v>1.7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495</v>
      </c>
      <c r="AL21" s="1128"/>
      <c r="AM21" s="1128"/>
      <c r="AN21" s="1129"/>
      <c r="AO21" s="297">
        <v>8.35</v>
      </c>
      <c r="AP21" s="298">
        <v>9.17</v>
      </c>
      <c r="AQ21" s="299">
        <v>-0.82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496</v>
      </c>
      <c r="AL22" s="1128"/>
      <c r="AM22" s="1128"/>
      <c r="AN22" s="1129"/>
      <c r="AO22" s="302">
        <v>93.4</v>
      </c>
      <c r="AP22" s="303">
        <v>97.2</v>
      </c>
      <c r="AQ22" s="304">
        <v>-3.8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8" t="s">
        <v>497</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c r="A27" s="309"/>
      <c r="AO27" s="262"/>
      <c r="AP27" s="262"/>
      <c r="AQ27" s="262"/>
      <c r="AR27" s="262"/>
      <c r="AS27" s="262"/>
      <c r="AT27" s="262"/>
    </row>
    <row r="28" spans="1:46" ht="17.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478</v>
      </c>
      <c r="AP30" s="272"/>
      <c r="AQ30" s="273" t="s">
        <v>479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500</v>
      </c>
      <c r="AL32" s="1136"/>
      <c r="AM32" s="1136"/>
      <c r="AN32" s="1137"/>
      <c r="AO32" s="312">
        <v>1789911</v>
      </c>
      <c r="AP32" s="312">
        <v>56600</v>
      </c>
      <c r="AQ32" s="313">
        <v>59793</v>
      </c>
      <c r="AR32" s="314">
        <v>-5.3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501</v>
      </c>
      <c r="AL33" s="1136"/>
      <c r="AM33" s="1136"/>
      <c r="AN33" s="1137"/>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502</v>
      </c>
      <c r="AL34" s="1136"/>
      <c r="AM34" s="1136"/>
      <c r="AN34" s="1137"/>
      <c r="AO34" s="312" t="s">
        <v>486</v>
      </c>
      <c r="AP34" s="312" t="s">
        <v>486</v>
      </c>
      <c r="AQ34" s="313" t="s">
        <v>486</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503</v>
      </c>
      <c r="AL35" s="1136"/>
      <c r="AM35" s="1136"/>
      <c r="AN35" s="1137"/>
      <c r="AO35" s="312">
        <v>339360</v>
      </c>
      <c r="AP35" s="312">
        <v>10731</v>
      </c>
      <c r="AQ35" s="313">
        <v>14599</v>
      </c>
      <c r="AR35" s="314">
        <v>-26.5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504</v>
      </c>
      <c r="AL36" s="1136"/>
      <c r="AM36" s="1136"/>
      <c r="AN36" s="1137"/>
      <c r="AO36" s="312">
        <v>59325</v>
      </c>
      <c r="AP36" s="312">
        <v>1876</v>
      </c>
      <c r="AQ36" s="313">
        <v>2530</v>
      </c>
      <c r="AR36" s="314">
        <v>-25.8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505</v>
      </c>
      <c r="AL37" s="1136"/>
      <c r="AM37" s="1136"/>
      <c r="AN37" s="1137"/>
      <c r="AO37" s="312">
        <v>9280</v>
      </c>
      <c r="AP37" s="312">
        <v>293</v>
      </c>
      <c r="AQ37" s="313">
        <v>188</v>
      </c>
      <c r="AR37" s="314">
        <v>55.9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506</v>
      </c>
      <c r="AL38" s="1139"/>
      <c r="AM38" s="1139"/>
      <c r="AN38" s="1140"/>
      <c r="AO38" s="315" t="s">
        <v>486</v>
      </c>
      <c r="AP38" s="315" t="s">
        <v>486</v>
      </c>
      <c r="AQ38" s="316">
        <v>2</v>
      </c>
      <c r="AR38" s="304" t="s">
        <v>486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507</v>
      </c>
      <c r="AL39" s="1139"/>
      <c r="AM39" s="1139"/>
      <c r="AN39" s="1140"/>
      <c r="AO39" s="312">
        <v>-7729</v>
      </c>
      <c r="AP39" s="312">
        <v>-244</v>
      </c>
      <c r="AQ39" s="313">
        <v>-4866</v>
      </c>
      <c r="AR39" s="314">
        <v>-95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508</v>
      </c>
      <c r="AL40" s="1136"/>
      <c r="AM40" s="1136"/>
      <c r="AN40" s="1137"/>
      <c r="AO40" s="312">
        <v>-1642460</v>
      </c>
      <c r="AP40" s="312">
        <v>-51937</v>
      </c>
      <c r="AQ40" s="313">
        <v>-49341</v>
      </c>
      <c r="AR40" s="314">
        <v>5.3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287</v>
      </c>
      <c r="AL41" s="1142"/>
      <c r="AM41" s="1142"/>
      <c r="AN41" s="1143"/>
      <c r="AO41" s="312">
        <v>547687</v>
      </c>
      <c r="AP41" s="312">
        <v>17319</v>
      </c>
      <c r="AQ41" s="313">
        <v>22906</v>
      </c>
      <c r="AR41" s="314">
        <v>-24.4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478</v>
      </c>
      <c r="AN49" s="1132" t="s">
        <v>511</v>
      </c>
      <c r="AO49" s="1133"/>
      <c r="AP49" s="1133"/>
      <c r="AQ49" s="1133"/>
      <c r="AR49" s="1134"/>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512</v>
      </c>
      <c r="AO50" s="329" t="s">
        <v>513</v>
      </c>
      <c r="AP50" s="330" t="s">
        <v>514</v>
      </c>
      <c r="AQ50" s="331" t="s">
        <v>515</v>
      </c>
      <c r="AR50" s="332" t="s">
        <v>516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1620048</v>
      </c>
      <c r="AN51" s="334">
        <v>49718</v>
      </c>
      <c r="AO51" s="335">
        <v>0.3</v>
      </c>
      <c r="AP51" s="336">
        <v>79288</v>
      </c>
      <c r="AQ51" s="337">
        <v>21.8</v>
      </c>
      <c r="AR51" s="338">
        <v>-21.5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836678</v>
      </c>
      <c r="AN52" s="342">
        <v>25677</v>
      </c>
      <c r="AO52" s="343">
        <v>-32.6</v>
      </c>
      <c r="AP52" s="344">
        <v>41870</v>
      </c>
      <c r="AQ52" s="345">
        <v>9.6</v>
      </c>
      <c r="AR52" s="346">
        <v>-42.2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2865435</v>
      </c>
      <c r="AN53" s="334">
        <v>88749</v>
      </c>
      <c r="AO53" s="335">
        <v>78.5</v>
      </c>
      <c r="AP53" s="336">
        <v>84962</v>
      </c>
      <c r="AQ53" s="337">
        <v>7.2</v>
      </c>
      <c r="AR53" s="338">
        <v>71.3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2058167</v>
      </c>
      <c r="AN54" s="342">
        <v>63746</v>
      </c>
      <c r="AO54" s="343">
        <v>148.30000000000001</v>
      </c>
      <c r="AP54" s="344">
        <v>42793</v>
      </c>
      <c r="AQ54" s="345">
        <v>2.2000000000000002</v>
      </c>
      <c r="AR54" s="346">
        <v>146.1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1737317</v>
      </c>
      <c r="AN55" s="334">
        <v>54008</v>
      </c>
      <c r="AO55" s="335">
        <v>-39.1</v>
      </c>
      <c r="AP55" s="336">
        <v>71279</v>
      </c>
      <c r="AQ55" s="337">
        <v>-16.100000000000001</v>
      </c>
      <c r="AR55" s="338">
        <v>-23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1279448</v>
      </c>
      <c r="AN56" s="342">
        <v>39774</v>
      </c>
      <c r="AO56" s="343">
        <v>-37.6</v>
      </c>
      <c r="AP56" s="344">
        <v>36731</v>
      </c>
      <c r="AQ56" s="345">
        <v>-14.2</v>
      </c>
      <c r="AR56" s="346">
        <v>-23.4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995337</v>
      </c>
      <c r="AN57" s="334">
        <v>31265</v>
      </c>
      <c r="AO57" s="335">
        <v>-42.1</v>
      </c>
      <c r="AP57" s="336">
        <v>74994</v>
      </c>
      <c r="AQ57" s="337">
        <v>5.2</v>
      </c>
      <c r="AR57" s="338">
        <v>-47.3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579822</v>
      </c>
      <c r="AN58" s="342">
        <v>18213</v>
      </c>
      <c r="AO58" s="343">
        <v>-54.2</v>
      </c>
      <c r="AP58" s="344">
        <v>36188</v>
      </c>
      <c r="AQ58" s="345">
        <v>-1.5</v>
      </c>
      <c r="AR58" s="346">
        <v>-52.7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1049731</v>
      </c>
      <c r="AN59" s="334">
        <v>33194</v>
      </c>
      <c r="AO59" s="335">
        <v>6.2</v>
      </c>
      <c r="AP59" s="336">
        <v>71849</v>
      </c>
      <c r="AQ59" s="337">
        <v>-4.2</v>
      </c>
      <c r="AR59" s="338">
        <v>10.4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484853</v>
      </c>
      <c r="AN60" s="342">
        <v>15332</v>
      </c>
      <c r="AO60" s="343">
        <v>-15.8</v>
      </c>
      <c r="AP60" s="344">
        <v>36144</v>
      </c>
      <c r="AQ60" s="345">
        <v>-0.1</v>
      </c>
      <c r="AR60" s="346">
        <v>-15.7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1653574</v>
      </c>
      <c r="AN61" s="349">
        <v>51387</v>
      </c>
      <c r="AO61" s="350">
        <v>0.8</v>
      </c>
      <c r="AP61" s="351">
        <v>76474</v>
      </c>
      <c r="AQ61" s="352">
        <v>2.8</v>
      </c>
      <c r="AR61" s="338">
        <v>-2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1047794</v>
      </c>
      <c r="AN62" s="342">
        <v>32548</v>
      </c>
      <c r="AO62" s="343">
        <v>1.6</v>
      </c>
      <c r="AP62" s="344">
        <v>38745</v>
      </c>
      <c r="AQ62" s="345">
        <v>-0.8</v>
      </c>
      <c r="AR62" s="346">
        <v>2.4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a5ozL87O7chMKYfbgWhVXM5EyYigsDoM903lVm/tV1kvdmCeosnvlDWGmCuah2PJuiwl8w+key78dtcvTQJMnw==" saltValue="uQZ1/ktClSmK18qpLrEf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1" spans="125:125" ht="13.5" hidden="1" customHeight="1">
      <c r="DU121" s="259"/>
    </row>
  </sheetData>
  <sheetProtection algorithmName="SHA-512" hashValue="GofVdvBWes8BzBS6QBvjKhlEVKIkfZaU5VNk3EcZCMk1cfQIk+19X+xUMvK2I8LD7Lw1Z/AdthgduBvjcRYUMQ==" saltValue="ItGcPPH75dDbY3jtOR0BH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KeKSLhLC98wVhfvBHhnZn9LeFK8QGW8rAqIJCN1CEJ2J7n4RiLHnN6RFPq/vzC5de1G/I0mXUkmnDjjJVXUimQ==" saltValue="Zx1Qb2EihbaR0xmwCAlfN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4" t="s">
        <v>3</v>
      </c>
      <c r="D47" s="1144"/>
      <c r="E47" s="1145"/>
      <c r="F47" s="11">
        <v>16.75</v>
      </c>
      <c r="G47" s="12">
        <v>11.15</v>
      </c>
      <c r="H47" s="12">
        <v>15.68</v>
      </c>
      <c r="I47" s="12">
        <v>20.43</v>
      </c>
      <c r="J47" s="13">
        <v>20.43</v>
      </c>
    </row>
    <row r="48" spans="2:10" ht="57.75" customHeight="1">
      <c r="B48" s="14"/>
      <c r="C48" s="1146" t="s">
        <v>4</v>
      </c>
      <c r="D48" s="1146"/>
      <c r="E48" s="1147"/>
      <c r="F48" s="15">
        <v>5.98</v>
      </c>
      <c r="G48" s="16">
        <v>9.57</v>
      </c>
      <c r="H48" s="16">
        <v>10.68</v>
      </c>
      <c r="I48" s="16">
        <v>9.82</v>
      </c>
      <c r="J48" s="17">
        <v>8.6199999999999992</v>
      </c>
    </row>
    <row r="49" spans="2:10" ht="57.75" customHeight="1" thickBot="1">
      <c r="B49" s="18"/>
      <c r="C49" s="1148" t="s">
        <v>5</v>
      </c>
      <c r="D49" s="1148"/>
      <c r="E49" s="1149"/>
      <c r="F49" s="19" t="s">
        <v>530</v>
      </c>
      <c r="G49" s="20" t="s">
        <v>531</v>
      </c>
      <c r="H49" s="20">
        <v>6.51</v>
      </c>
      <c r="I49" s="20">
        <v>3.44</v>
      </c>
      <c r="J49" s="21" t="s">
        <v>532</v>
      </c>
    </row>
    <row r="50" spans="2:10"/>
  </sheetData>
  <sheetProtection algorithmName="SHA-512" hashValue="j+DLzhu+R8H7BVGMKMNzpISECeRzMeWKilsRBNk7b+pe/joEDq/CvvzY0u3m0daTt40N3yO8HJL4ccW6Nu/1/g==" saltValue="dmz6BwHu8TBaIOOlrvqPg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6" t="s">
        <v>533</v>
      </c>
      <c r="D34" s="1156"/>
      <c r="E34" s="1157"/>
      <c r="F34" s="32">
        <v>5.98</v>
      </c>
      <c r="G34" s="33">
        <v>9.56</v>
      </c>
      <c r="H34" s="33">
        <v>10.68</v>
      </c>
      <c r="I34" s="33">
        <v>9.81</v>
      </c>
      <c r="J34" s="34">
        <v>8.6199999999999992</v>
      </c>
      <c r="K34" s="22"/>
      <c r="L34" s="22"/>
      <c r="M34" s="22"/>
      <c r="N34" s="22"/>
      <c r="O34" s="22"/>
      <c r="P34" s="22"/>
    </row>
    <row r="35" spans="1:16" ht="39" customHeight="1">
      <c r="A35" s="22"/>
      <c r="B35" s="35"/>
      <c r="C35" s="1150" t="s">
        <v>534</v>
      </c>
      <c r="D35" s="1151"/>
      <c r="E35" s="1152"/>
      <c r="F35" s="36">
        <v>5.59</v>
      </c>
      <c r="G35" s="37">
        <v>4.83</v>
      </c>
      <c r="H35" s="37">
        <v>4.8899999999999997</v>
      </c>
      <c r="I35" s="37">
        <v>5.54</v>
      </c>
      <c r="J35" s="38">
        <v>5.79</v>
      </c>
      <c r="K35" s="22"/>
      <c r="L35" s="22"/>
      <c r="M35" s="22"/>
      <c r="N35" s="22"/>
      <c r="O35" s="22"/>
      <c r="P35" s="22"/>
    </row>
    <row r="36" spans="1:16" ht="39" customHeight="1">
      <c r="A36" s="22"/>
      <c r="B36" s="35"/>
      <c r="C36" s="1150" t="s">
        <v>535</v>
      </c>
      <c r="D36" s="1151"/>
      <c r="E36" s="1152"/>
      <c r="F36" s="36">
        <v>1.87</v>
      </c>
      <c r="G36" s="37">
        <v>2.04</v>
      </c>
      <c r="H36" s="37">
        <v>1.46</v>
      </c>
      <c r="I36" s="37">
        <v>1.87</v>
      </c>
      <c r="J36" s="38">
        <v>2.52</v>
      </c>
      <c r="K36" s="22"/>
      <c r="L36" s="22"/>
      <c r="M36" s="22"/>
      <c r="N36" s="22"/>
      <c r="O36" s="22"/>
      <c r="P36" s="22"/>
    </row>
    <row r="37" spans="1:16" ht="39" customHeight="1">
      <c r="A37" s="22"/>
      <c r="B37" s="35"/>
      <c r="C37" s="1150" t="s">
        <v>536</v>
      </c>
      <c r="D37" s="1151"/>
      <c r="E37" s="1152"/>
      <c r="F37" s="36">
        <v>0.66</v>
      </c>
      <c r="G37" s="37">
        <v>0.85</v>
      </c>
      <c r="H37" s="37">
        <v>1.17</v>
      </c>
      <c r="I37" s="37">
        <v>1.47</v>
      </c>
      <c r="J37" s="38">
        <v>1.52</v>
      </c>
      <c r="K37" s="22"/>
      <c r="L37" s="22"/>
      <c r="M37" s="22"/>
      <c r="N37" s="22"/>
      <c r="O37" s="22"/>
      <c r="P37" s="22"/>
    </row>
    <row r="38" spans="1:16" ht="39" customHeight="1">
      <c r="A38" s="22"/>
      <c r="B38" s="35"/>
      <c r="C38" s="1150" t="s">
        <v>537</v>
      </c>
      <c r="D38" s="1151"/>
      <c r="E38" s="1152"/>
      <c r="F38" s="36">
        <v>3.59</v>
      </c>
      <c r="G38" s="37">
        <v>3.96</v>
      </c>
      <c r="H38" s="37">
        <v>1.84</v>
      </c>
      <c r="I38" s="37">
        <v>0.48</v>
      </c>
      <c r="J38" s="38">
        <v>0.75</v>
      </c>
      <c r="K38" s="22"/>
      <c r="L38" s="22"/>
      <c r="M38" s="22"/>
      <c r="N38" s="22"/>
      <c r="O38" s="22"/>
      <c r="P38" s="22"/>
    </row>
    <row r="39" spans="1:16" ht="39" customHeight="1">
      <c r="A39" s="22"/>
      <c r="B39" s="35"/>
      <c r="C39" s="1150" t="s">
        <v>538</v>
      </c>
      <c r="D39" s="1151"/>
      <c r="E39" s="1152"/>
      <c r="F39" s="36">
        <v>0.01</v>
      </c>
      <c r="G39" s="37">
        <v>0.01</v>
      </c>
      <c r="H39" s="37">
        <v>0.01</v>
      </c>
      <c r="I39" s="37">
        <v>0.01</v>
      </c>
      <c r="J39" s="38">
        <v>0.01</v>
      </c>
      <c r="K39" s="22"/>
      <c r="L39" s="22"/>
      <c r="M39" s="22"/>
      <c r="N39" s="22"/>
      <c r="O39" s="22"/>
      <c r="P39" s="22"/>
    </row>
    <row r="40" spans="1:16" ht="39" customHeight="1">
      <c r="A40" s="22"/>
      <c r="B40" s="35"/>
      <c r="C40" s="1150" t="s">
        <v>539</v>
      </c>
      <c r="D40" s="1151"/>
      <c r="E40" s="1152"/>
      <c r="F40" s="36">
        <v>0</v>
      </c>
      <c r="G40" s="37">
        <v>0</v>
      </c>
      <c r="H40" s="37">
        <v>0</v>
      </c>
      <c r="I40" s="37">
        <v>0</v>
      </c>
      <c r="J40" s="38">
        <v>0</v>
      </c>
      <c r="K40" s="22"/>
      <c r="L40" s="22"/>
      <c r="M40" s="22"/>
      <c r="N40" s="22"/>
      <c r="O40" s="22"/>
      <c r="P40" s="22"/>
    </row>
    <row r="41" spans="1:16" ht="39" customHeight="1">
      <c r="A41" s="22"/>
      <c r="B41" s="35"/>
      <c r="C41" s="1150"/>
      <c r="D41" s="1151"/>
      <c r="E41" s="1152"/>
      <c r="F41" s="36"/>
      <c r="G41" s="37"/>
      <c r="H41" s="37"/>
      <c r="I41" s="37"/>
      <c r="J41" s="38"/>
      <c r="K41" s="22"/>
      <c r="L41" s="22"/>
      <c r="M41" s="22"/>
      <c r="N41" s="22"/>
      <c r="O41" s="22"/>
      <c r="P41" s="22"/>
    </row>
    <row r="42" spans="1:16" ht="39" customHeight="1">
      <c r="A42" s="22"/>
      <c r="B42" s="39"/>
      <c r="C42" s="1150" t="s">
        <v>540</v>
      </c>
      <c r="D42" s="1151"/>
      <c r="E42" s="1152"/>
      <c r="F42" s="36" t="s">
        <v>486</v>
      </c>
      <c r="G42" s="37" t="s">
        <v>486</v>
      </c>
      <c r="H42" s="37" t="s">
        <v>486</v>
      </c>
      <c r="I42" s="37" t="s">
        <v>486</v>
      </c>
      <c r="J42" s="38" t="s">
        <v>486</v>
      </c>
      <c r="K42" s="22"/>
      <c r="L42" s="22"/>
      <c r="M42" s="22"/>
      <c r="N42" s="22"/>
      <c r="O42" s="22"/>
      <c r="P42" s="22"/>
    </row>
    <row r="43" spans="1:16" ht="39" customHeight="1" thickBot="1">
      <c r="A43" s="22"/>
      <c r="B43" s="40"/>
      <c r="C43" s="1153" t="s">
        <v>541</v>
      </c>
      <c r="D43" s="1154"/>
      <c r="E43" s="1155"/>
      <c r="F43" s="41" t="s">
        <v>486</v>
      </c>
      <c r="G43" s="42" t="s">
        <v>486</v>
      </c>
      <c r="H43" s="42" t="s">
        <v>486</v>
      </c>
      <c r="I43" s="42" t="s">
        <v>486</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HC5Xvu4MlECCJz7E29qR+p5yoJ+vAxZlZmfmwv8tcFjrivOxsWynur2bMO469L0HqytK7Yy4WFB2MbWSKFUIQ==" saltValue="fzPFCY2FY3GcyjnjpbtL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8" t="s">
        <v>9</v>
      </c>
      <c r="C45" s="1159"/>
      <c r="D45" s="58"/>
      <c r="E45" s="1164" t="s">
        <v>10</v>
      </c>
      <c r="F45" s="1164"/>
      <c r="G45" s="1164"/>
      <c r="H45" s="1164"/>
      <c r="I45" s="1164"/>
      <c r="J45" s="1165"/>
      <c r="K45" s="59">
        <v>1807</v>
      </c>
      <c r="L45" s="60">
        <v>1854</v>
      </c>
      <c r="M45" s="60">
        <v>1860</v>
      </c>
      <c r="N45" s="60">
        <v>1831</v>
      </c>
      <c r="O45" s="61">
        <v>1790</v>
      </c>
      <c r="P45" s="48"/>
      <c r="Q45" s="48"/>
      <c r="R45" s="48"/>
      <c r="S45" s="48"/>
      <c r="T45" s="48"/>
      <c r="U45" s="48"/>
    </row>
    <row r="46" spans="1:21" ht="30.75" customHeight="1">
      <c r="A46" s="48"/>
      <c r="B46" s="1160"/>
      <c r="C46" s="1161"/>
      <c r="D46" s="62"/>
      <c r="E46" s="1166" t="s">
        <v>11</v>
      </c>
      <c r="F46" s="1166"/>
      <c r="G46" s="1166"/>
      <c r="H46" s="1166"/>
      <c r="I46" s="1166"/>
      <c r="J46" s="1167"/>
      <c r="K46" s="63" t="s">
        <v>486</v>
      </c>
      <c r="L46" s="64" t="s">
        <v>486</v>
      </c>
      <c r="M46" s="64" t="s">
        <v>486</v>
      </c>
      <c r="N46" s="64" t="s">
        <v>486</v>
      </c>
      <c r="O46" s="65" t="s">
        <v>486</v>
      </c>
      <c r="P46" s="48"/>
      <c r="Q46" s="48"/>
      <c r="R46" s="48"/>
      <c r="S46" s="48"/>
      <c r="T46" s="48"/>
      <c r="U46" s="48"/>
    </row>
    <row r="47" spans="1:21" ht="30.75" customHeight="1">
      <c r="A47" s="48"/>
      <c r="B47" s="1160"/>
      <c r="C47" s="1161"/>
      <c r="D47" s="62"/>
      <c r="E47" s="1166" t="s">
        <v>12</v>
      </c>
      <c r="F47" s="1166"/>
      <c r="G47" s="1166"/>
      <c r="H47" s="1166"/>
      <c r="I47" s="1166"/>
      <c r="J47" s="1167"/>
      <c r="K47" s="63" t="s">
        <v>486</v>
      </c>
      <c r="L47" s="64" t="s">
        <v>486</v>
      </c>
      <c r="M47" s="64" t="s">
        <v>486</v>
      </c>
      <c r="N47" s="64" t="s">
        <v>486</v>
      </c>
      <c r="O47" s="65" t="s">
        <v>486</v>
      </c>
      <c r="P47" s="48"/>
      <c r="Q47" s="48"/>
      <c r="R47" s="48"/>
      <c r="S47" s="48"/>
      <c r="T47" s="48"/>
      <c r="U47" s="48"/>
    </row>
    <row r="48" spans="1:21" ht="30.75" customHeight="1">
      <c r="A48" s="48"/>
      <c r="B48" s="1160"/>
      <c r="C48" s="1161"/>
      <c r="D48" s="62"/>
      <c r="E48" s="1166" t="s">
        <v>13</v>
      </c>
      <c r="F48" s="1166"/>
      <c r="G48" s="1166"/>
      <c r="H48" s="1166"/>
      <c r="I48" s="1166"/>
      <c r="J48" s="1167"/>
      <c r="K48" s="63">
        <v>428</v>
      </c>
      <c r="L48" s="64">
        <v>431</v>
      </c>
      <c r="M48" s="64">
        <v>394</v>
      </c>
      <c r="N48" s="64">
        <v>341</v>
      </c>
      <c r="O48" s="65">
        <v>339</v>
      </c>
      <c r="P48" s="48"/>
      <c r="Q48" s="48"/>
      <c r="R48" s="48"/>
      <c r="S48" s="48"/>
      <c r="T48" s="48"/>
      <c r="U48" s="48"/>
    </row>
    <row r="49" spans="1:21" ht="30.75" customHeight="1">
      <c r="A49" s="48"/>
      <c r="B49" s="1160"/>
      <c r="C49" s="1161"/>
      <c r="D49" s="62"/>
      <c r="E49" s="1166" t="s">
        <v>14</v>
      </c>
      <c r="F49" s="1166"/>
      <c r="G49" s="1166"/>
      <c r="H49" s="1166"/>
      <c r="I49" s="1166"/>
      <c r="J49" s="1167"/>
      <c r="K49" s="63">
        <v>58</v>
      </c>
      <c r="L49" s="64">
        <v>63</v>
      </c>
      <c r="M49" s="64">
        <v>66</v>
      </c>
      <c r="N49" s="64">
        <v>64</v>
      </c>
      <c r="O49" s="65">
        <v>59</v>
      </c>
      <c r="P49" s="48"/>
      <c r="Q49" s="48"/>
      <c r="R49" s="48"/>
      <c r="S49" s="48"/>
      <c r="T49" s="48"/>
      <c r="U49" s="48"/>
    </row>
    <row r="50" spans="1:21" ht="30.75" customHeight="1">
      <c r="A50" s="48"/>
      <c r="B50" s="1160"/>
      <c r="C50" s="1161"/>
      <c r="D50" s="62"/>
      <c r="E50" s="1166" t="s">
        <v>15</v>
      </c>
      <c r="F50" s="1166"/>
      <c r="G50" s="1166"/>
      <c r="H50" s="1166"/>
      <c r="I50" s="1166"/>
      <c r="J50" s="1167"/>
      <c r="K50" s="63">
        <v>9</v>
      </c>
      <c r="L50" s="64">
        <v>9</v>
      </c>
      <c r="M50" s="64">
        <v>9</v>
      </c>
      <c r="N50" s="64">
        <v>9</v>
      </c>
      <c r="O50" s="65">
        <v>9</v>
      </c>
      <c r="P50" s="48"/>
      <c r="Q50" s="48"/>
      <c r="R50" s="48"/>
      <c r="S50" s="48"/>
      <c r="T50" s="48"/>
      <c r="U50" s="48"/>
    </row>
    <row r="51" spans="1:21" ht="30.75" customHeight="1">
      <c r="A51" s="48"/>
      <c r="B51" s="1162"/>
      <c r="C51" s="1163"/>
      <c r="D51" s="66"/>
      <c r="E51" s="1166" t="s">
        <v>16</v>
      </c>
      <c r="F51" s="1166"/>
      <c r="G51" s="1166"/>
      <c r="H51" s="1166"/>
      <c r="I51" s="1166"/>
      <c r="J51" s="1167"/>
      <c r="K51" s="63" t="s">
        <v>486</v>
      </c>
      <c r="L51" s="64" t="s">
        <v>486</v>
      </c>
      <c r="M51" s="64" t="s">
        <v>486</v>
      </c>
      <c r="N51" s="64" t="s">
        <v>486</v>
      </c>
      <c r="O51" s="65" t="s">
        <v>486</v>
      </c>
      <c r="P51" s="48"/>
      <c r="Q51" s="48"/>
      <c r="R51" s="48"/>
      <c r="S51" s="48"/>
      <c r="T51" s="48"/>
      <c r="U51" s="48"/>
    </row>
    <row r="52" spans="1:21" ht="30.75" customHeight="1">
      <c r="A52" s="48"/>
      <c r="B52" s="1168" t="s">
        <v>17</v>
      </c>
      <c r="C52" s="1169"/>
      <c r="D52" s="66"/>
      <c r="E52" s="1166" t="s">
        <v>18</v>
      </c>
      <c r="F52" s="1166"/>
      <c r="G52" s="1166"/>
      <c r="H52" s="1166"/>
      <c r="I52" s="1166"/>
      <c r="J52" s="1167"/>
      <c r="K52" s="63">
        <v>1798</v>
      </c>
      <c r="L52" s="64">
        <v>1802</v>
      </c>
      <c r="M52" s="64">
        <v>1759</v>
      </c>
      <c r="N52" s="64">
        <v>1709</v>
      </c>
      <c r="O52" s="65">
        <v>1650</v>
      </c>
      <c r="P52" s="48"/>
      <c r="Q52" s="48"/>
      <c r="R52" s="48"/>
      <c r="S52" s="48"/>
      <c r="T52" s="48"/>
      <c r="U52" s="48"/>
    </row>
    <row r="53" spans="1:21" ht="30.75" customHeight="1" thickBot="1">
      <c r="A53" s="48"/>
      <c r="B53" s="1170" t="s">
        <v>19</v>
      </c>
      <c r="C53" s="1171"/>
      <c r="D53" s="67"/>
      <c r="E53" s="1172" t="s">
        <v>20</v>
      </c>
      <c r="F53" s="1172"/>
      <c r="G53" s="1172"/>
      <c r="H53" s="1172"/>
      <c r="I53" s="1172"/>
      <c r="J53" s="1173"/>
      <c r="K53" s="68">
        <v>504</v>
      </c>
      <c r="L53" s="69">
        <v>555</v>
      </c>
      <c r="M53" s="69">
        <v>570</v>
      </c>
      <c r="N53" s="69">
        <v>536</v>
      </c>
      <c r="O53" s="70">
        <v>547</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c r="B58" s="1174" t="s">
        <v>24</v>
      </c>
      <c r="C58" s="1175"/>
      <c r="D58" s="1180" t="s">
        <v>25</v>
      </c>
      <c r="E58" s="1181"/>
      <c r="F58" s="1181"/>
      <c r="G58" s="1181"/>
      <c r="H58" s="1181"/>
      <c r="I58" s="1181"/>
      <c r="J58" s="1182"/>
      <c r="K58" s="83" t="s">
        <v>486</v>
      </c>
      <c r="L58" s="84" t="s">
        <v>486</v>
      </c>
      <c r="M58" s="84" t="s">
        <v>486</v>
      </c>
      <c r="N58" s="84" t="s">
        <v>486</v>
      </c>
      <c r="O58" s="85" t="s">
        <v>486</v>
      </c>
    </row>
    <row r="59" spans="1:21" ht="31.5" customHeight="1">
      <c r="B59" s="1176"/>
      <c r="C59" s="1177"/>
      <c r="D59" s="1183" t="s">
        <v>26</v>
      </c>
      <c r="E59" s="1184"/>
      <c r="F59" s="1184"/>
      <c r="G59" s="1184"/>
      <c r="H59" s="1184"/>
      <c r="I59" s="1184"/>
      <c r="J59" s="1185"/>
      <c r="K59" s="86" t="s">
        <v>486</v>
      </c>
      <c r="L59" s="87" t="s">
        <v>486</v>
      </c>
      <c r="M59" s="87" t="s">
        <v>486</v>
      </c>
      <c r="N59" s="87" t="s">
        <v>486</v>
      </c>
      <c r="O59" s="88" t="s">
        <v>486</v>
      </c>
    </row>
    <row r="60" spans="1:21" ht="31.5" customHeight="1" thickBot="1">
      <c r="B60" s="1178"/>
      <c r="C60" s="1179"/>
      <c r="D60" s="1186" t="s">
        <v>27</v>
      </c>
      <c r="E60" s="1187"/>
      <c r="F60" s="1187"/>
      <c r="G60" s="1187"/>
      <c r="H60" s="1187"/>
      <c r="I60" s="1187"/>
      <c r="J60" s="1188"/>
      <c r="K60" s="89" t="s">
        <v>486</v>
      </c>
      <c r="L60" s="90" t="s">
        <v>486</v>
      </c>
      <c r="M60" s="90" t="s">
        <v>486</v>
      </c>
      <c r="N60" s="90" t="s">
        <v>486</v>
      </c>
      <c r="O60" s="91" t="s">
        <v>486</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UIEOdCUp+AdPPUwIFQkDPOB63FxrtFoCUGmu3Bc4bId+7p1MFmIzYuBgfCUo7WHEjKjRY1j3D12howzmSIq/Q==" saltValue="rHWtiBpBf1NHTyzbXSoJ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89" t="s">
        <v>30</v>
      </c>
      <c r="C41" s="1190"/>
      <c r="D41" s="105"/>
      <c r="E41" s="1195" t="s">
        <v>31</v>
      </c>
      <c r="F41" s="1195"/>
      <c r="G41" s="1195"/>
      <c r="H41" s="1196"/>
      <c r="I41" s="355">
        <v>18635</v>
      </c>
      <c r="J41" s="356">
        <v>19035</v>
      </c>
      <c r="K41" s="356">
        <v>18759</v>
      </c>
      <c r="L41" s="356">
        <v>17510</v>
      </c>
      <c r="M41" s="357">
        <v>16373</v>
      </c>
    </row>
    <row r="42" spans="2:13" ht="27.75" customHeight="1">
      <c r="B42" s="1191"/>
      <c r="C42" s="1192"/>
      <c r="D42" s="106"/>
      <c r="E42" s="1197" t="s">
        <v>32</v>
      </c>
      <c r="F42" s="1197"/>
      <c r="G42" s="1197"/>
      <c r="H42" s="1198"/>
      <c r="I42" s="358">
        <v>53</v>
      </c>
      <c r="J42" s="359">
        <v>43</v>
      </c>
      <c r="K42" s="359">
        <v>34</v>
      </c>
      <c r="L42" s="359">
        <v>25</v>
      </c>
      <c r="M42" s="360">
        <v>16</v>
      </c>
    </row>
    <row r="43" spans="2:13" ht="27.75" customHeight="1">
      <c r="B43" s="1191"/>
      <c r="C43" s="1192"/>
      <c r="D43" s="106"/>
      <c r="E43" s="1197" t="s">
        <v>33</v>
      </c>
      <c r="F43" s="1197"/>
      <c r="G43" s="1197"/>
      <c r="H43" s="1198"/>
      <c r="I43" s="358">
        <v>5316</v>
      </c>
      <c r="J43" s="359">
        <v>4797</v>
      </c>
      <c r="K43" s="359">
        <v>4218</v>
      </c>
      <c r="L43" s="359">
        <v>3947</v>
      </c>
      <c r="M43" s="360">
        <v>3602</v>
      </c>
    </row>
    <row r="44" spans="2:13" ht="27.75" customHeight="1">
      <c r="B44" s="1191"/>
      <c r="C44" s="1192"/>
      <c r="D44" s="106"/>
      <c r="E44" s="1197" t="s">
        <v>34</v>
      </c>
      <c r="F44" s="1197"/>
      <c r="G44" s="1197"/>
      <c r="H44" s="1198"/>
      <c r="I44" s="358">
        <v>274</v>
      </c>
      <c r="J44" s="359">
        <v>224</v>
      </c>
      <c r="K44" s="359">
        <v>184</v>
      </c>
      <c r="L44" s="359">
        <v>138</v>
      </c>
      <c r="M44" s="360">
        <v>121</v>
      </c>
    </row>
    <row r="45" spans="2:13" ht="27.75" customHeight="1">
      <c r="B45" s="1191"/>
      <c r="C45" s="1192"/>
      <c r="D45" s="106"/>
      <c r="E45" s="1197" t="s">
        <v>35</v>
      </c>
      <c r="F45" s="1197"/>
      <c r="G45" s="1197"/>
      <c r="H45" s="1198"/>
      <c r="I45" s="358">
        <v>1415</v>
      </c>
      <c r="J45" s="359">
        <v>1448</v>
      </c>
      <c r="K45" s="359">
        <v>1400</v>
      </c>
      <c r="L45" s="359">
        <v>1532</v>
      </c>
      <c r="M45" s="360">
        <v>1588</v>
      </c>
    </row>
    <row r="46" spans="2:13" ht="27.75" customHeight="1">
      <c r="B46" s="1191"/>
      <c r="C46" s="1192"/>
      <c r="D46" s="107"/>
      <c r="E46" s="1197" t="s">
        <v>36</v>
      </c>
      <c r="F46" s="1197"/>
      <c r="G46" s="1197"/>
      <c r="H46" s="1198"/>
      <c r="I46" s="358" t="s">
        <v>486</v>
      </c>
      <c r="J46" s="359" t="s">
        <v>486</v>
      </c>
      <c r="K46" s="359" t="s">
        <v>486</v>
      </c>
      <c r="L46" s="359" t="s">
        <v>486</v>
      </c>
      <c r="M46" s="360" t="s">
        <v>486</v>
      </c>
    </row>
    <row r="47" spans="2:13" ht="27.75" customHeight="1">
      <c r="B47" s="1191"/>
      <c r="C47" s="1192"/>
      <c r="D47" s="108"/>
      <c r="E47" s="1199" t="s">
        <v>37</v>
      </c>
      <c r="F47" s="1200"/>
      <c r="G47" s="1200"/>
      <c r="H47" s="1201"/>
      <c r="I47" s="358" t="s">
        <v>486</v>
      </c>
      <c r="J47" s="359" t="s">
        <v>486</v>
      </c>
      <c r="K47" s="359" t="s">
        <v>486</v>
      </c>
      <c r="L47" s="359" t="s">
        <v>486</v>
      </c>
      <c r="M47" s="360" t="s">
        <v>486</v>
      </c>
    </row>
    <row r="48" spans="2:13" ht="27.75" customHeight="1">
      <c r="B48" s="1191"/>
      <c r="C48" s="1192"/>
      <c r="D48" s="106"/>
      <c r="E48" s="1197" t="s">
        <v>38</v>
      </c>
      <c r="F48" s="1197"/>
      <c r="G48" s="1197"/>
      <c r="H48" s="1198"/>
      <c r="I48" s="358" t="s">
        <v>486</v>
      </c>
      <c r="J48" s="359" t="s">
        <v>486</v>
      </c>
      <c r="K48" s="359" t="s">
        <v>486</v>
      </c>
      <c r="L48" s="359" t="s">
        <v>486</v>
      </c>
      <c r="M48" s="360" t="s">
        <v>486</v>
      </c>
    </row>
    <row r="49" spans="2:13" ht="27.75" customHeight="1">
      <c r="B49" s="1193"/>
      <c r="C49" s="1194"/>
      <c r="D49" s="106"/>
      <c r="E49" s="1197" t="s">
        <v>39</v>
      </c>
      <c r="F49" s="1197"/>
      <c r="G49" s="1197"/>
      <c r="H49" s="1198"/>
      <c r="I49" s="358" t="s">
        <v>486</v>
      </c>
      <c r="J49" s="359" t="s">
        <v>486</v>
      </c>
      <c r="K49" s="359" t="s">
        <v>486</v>
      </c>
      <c r="L49" s="359" t="s">
        <v>486</v>
      </c>
      <c r="M49" s="360" t="s">
        <v>486</v>
      </c>
    </row>
    <row r="50" spans="2:13" ht="27.75" customHeight="1">
      <c r="B50" s="1202" t="s">
        <v>40</v>
      </c>
      <c r="C50" s="1203"/>
      <c r="D50" s="109"/>
      <c r="E50" s="1197" t="s">
        <v>41</v>
      </c>
      <c r="F50" s="1197"/>
      <c r="G50" s="1197"/>
      <c r="H50" s="1198"/>
      <c r="I50" s="358">
        <v>2208</v>
      </c>
      <c r="J50" s="359">
        <v>1777</v>
      </c>
      <c r="K50" s="359">
        <v>2815</v>
      </c>
      <c r="L50" s="359">
        <v>3502</v>
      </c>
      <c r="M50" s="360">
        <v>3652</v>
      </c>
    </row>
    <row r="51" spans="2:13" ht="27.75" customHeight="1">
      <c r="B51" s="1191"/>
      <c r="C51" s="1192"/>
      <c r="D51" s="106"/>
      <c r="E51" s="1197" t="s">
        <v>42</v>
      </c>
      <c r="F51" s="1197"/>
      <c r="G51" s="1197"/>
      <c r="H51" s="1198"/>
      <c r="I51" s="358">
        <v>68</v>
      </c>
      <c r="J51" s="359">
        <v>59</v>
      </c>
      <c r="K51" s="359">
        <v>50</v>
      </c>
      <c r="L51" s="359">
        <v>42</v>
      </c>
      <c r="M51" s="360">
        <v>35</v>
      </c>
    </row>
    <row r="52" spans="2:13" ht="27.75" customHeight="1">
      <c r="B52" s="1193"/>
      <c r="C52" s="1194"/>
      <c r="D52" s="106"/>
      <c r="E52" s="1197" t="s">
        <v>43</v>
      </c>
      <c r="F52" s="1197"/>
      <c r="G52" s="1197"/>
      <c r="H52" s="1198"/>
      <c r="I52" s="358">
        <v>18837</v>
      </c>
      <c r="J52" s="359">
        <v>18481</v>
      </c>
      <c r="K52" s="359">
        <v>17830</v>
      </c>
      <c r="L52" s="359">
        <v>16601</v>
      </c>
      <c r="M52" s="360">
        <v>15316</v>
      </c>
    </row>
    <row r="53" spans="2:13" ht="27.75" customHeight="1" thickBot="1">
      <c r="B53" s="1204" t="s">
        <v>19</v>
      </c>
      <c r="C53" s="1205"/>
      <c r="D53" s="110"/>
      <c r="E53" s="1206" t="s">
        <v>44</v>
      </c>
      <c r="F53" s="1206"/>
      <c r="G53" s="1206"/>
      <c r="H53" s="1207"/>
      <c r="I53" s="361">
        <v>4579</v>
      </c>
      <c r="J53" s="362">
        <v>5229</v>
      </c>
      <c r="K53" s="362">
        <v>3900</v>
      </c>
      <c r="L53" s="362">
        <v>3006</v>
      </c>
      <c r="M53" s="363">
        <v>2697</v>
      </c>
    </row>
    <row r="54" spans="2:13" ht="27.75" customHeight="1">
      <c r="B54" s="111"/>
      <c r="C54" s="112"/>
      <c r="D54" s="112"/>
      <c r="E54" s="113"/>
      <c r="F54" s="113"/>
      <c r="G54" s="113"/>
      <c r="H54" s="113"/>
      <c r="I54" s="114"/>
      <c r="J54" s="114"/>
      <c r="K54" s="114"/>
      <c r="L54" s="114"/>
      <c r="M54" s="114"/>
    </row>
    <row r="55" spans="2:13"/>
  </sheetData>
  <sheetProtection algorithmName="SHA-512" hashValue="MfQaQweq9hjz/N78+vtILWAlzTMV77sE5+Wj1HIbpyJeW2gwYji2E9KeOBqmAUQNnQhkRb5+o4ZZ02i4yG4wnQ==" saltValue="Oe9nWyGTP/U+nCx6Cv6k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6" t="s">
        <v>46</v>
      </c>
      <c r="D55" s="1216"/>
      <c r="E55" s="1217"/>
      <c r="F55" s="122">
        <v>1588</v>
      </c>
      <c r="G55" s="122">
        <v>2034</v>
      </c>
      <c r="H55" s="123">
        <v>2037</v>
      </c>
    </row>
    <row r="56" spans="2:8" ht="52.5" customHeight="1">
      <c r="B56" s="124"/>
      <c r="C56" s="1218" t="s">
        <v>47</v>
      </c>
      <c r="D56" s="1218"/>
      <c r="E56" s="1219"/>
      <c r="F56" s="125">
        <v>110</v>
      </c>
      <c r="G56" s="125">
        <v>110</v>
      </c>
      <c r="H56" s="126">
        <v>110</v>
      </c>
    </row>
    <row r="57" spans="2:8" ht="53.25" customHeight="1">
      <c r="B57" s="124"/>
      <c r="C57" s="1220" t="s">
        <v>48</v>
      </c>
      <c r="D57" s="1220"/>
      <c r="E57" s="1221"/>
      <c r="F57" s="127">
        <v>862</v>
      </c>
      <c r="G57" s="127">
        <v>735</v>
      </c>
      <c r="H57" s="128">
        <v>721</v>
      </c>
    </row>
    <row r="58" spans="2:8" ht="45.75" customHeight="1">
      <c r="B58" s="129"/>
      <c r="C58" s="1208" t="s">
        <v>561</v>
      </c>
      <c r="D58" s="1209"/>
      <c r="E58" s="1210"/>
      <c r="F58" s="130">
        <v>681</v>
      </c>
      <c r="G58" s="130">
        <v>501</v>
      </c>
      <c r="H58" s="131">
        <v>321</v>
      </c>
    </row>
    <row r="59" spans="2:8" ht="45.75" customHeight="1">
      <c r="B59" s="129"/>
      <c r="C59" s="1208" t="s">
        <v>562</v>
      </c>
      <c r="D59" s="1209"/>
      <c r="E59" s="1210"/>
      <c r="F59" s="130">
        <v>149</v>
      </c>
      <c r="G59" s="130">
        <v>198</v>
      </c>
      <c r="H59" s="131">
        <v>274</v>
      </c>
    </row>
    <row r="60" spans="2:8" ht="45.75" customHeight="1">
      <c r="B60" s="129"/>
      <c r="C60" s="1208" t="s">
        <v>564</v>
      </c>
      <c r="D60" s="1209"/>
      <c r="E60" s="1210"/>
      <c r="F60" s="130" t="s">
        <v>565</v>
      </c>
      <c r="G60" s="130" t="s">
        <v>565</v>
      </c>
      <c r="H60" s="131">
        <v>60</v>
      </c>
    </row>
    <row r="61" spans="2:8" ht="45.75" customHeight="1">
      <c r="B61" s="129"/>
      <c r="C61" s="1208" t="s">
        <v>563</v>
      </c>
      <c r="D61" s="1209"/>
      <c r="E61" s="1210"/>
      <c r="F61" s="130" t="s">
        <v>565</v>
      </c>
      <c r="G61" s="130" t="s">
        <v>565</v>
      </c>
      <c r="H61" s="131">
        <v>23</v>
      </c>
    </row>
    <row r="62" spans="2:8" ht="45.75" customHeight="1" thickBot="1">
      <c r="B62" s="132"/>
      <c r="C62" s="1211" t="s">
        <v>566</v>
      </c>
      <c r="D62" s="1212"/>
      <c r="E62" s="1213"/>
      <c r="F62" s="133">
        <v>17</v>
      </c>
      <c r="G62" s="133">
        <v>21</v>
      </c>
      <c r="H62" s="134">
        <v>21</v>
      </c>
    </row>
    <row r="63" spans="2:8" ht="52.5" customHeight="1" thickBot="1">
      <c r="B63" s="135"/>
      <c r="C63" s="1214" t="s">
        <v>49</v>
      </c>
      <c r="D63" s="1214"/>
      <c r="E63" s="1215"/>
      <c r="F63" s="136">
        <v>2560</v>
      </c>
      <c r="G63" s="136">
        <v>2879</v>
      </c>
      <c r="H63" s="137">
        <v>2868</v>
      </c>
    </row>
    <row r="64" spans="2:8"/>
  </sheetData>
  <sheetProtection algorithmName="SHA-512" hashValue="5zkc+Z39lYIUAzMOYrcu4U7NDOoHHWkpaEibTUgCQtrDl/NrT9dV3wGHsuvzzxvfhOuL7gOhh6s8G/HutmqtCA==" saltValue="P8fSwEBieuuTvj0YC44l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49718</v>
      </c>
      <c r="E3" s="156"/>
      <c r="F3" s="157">
        <v>79288</v>
      </c>
      <c r="G3" s="158"/>
      <c r="H3" s="159"/>
    </row>
    <row r="4" spans="1:8">
      <c r="A4" s="160"/>
      <c r="B4" s="161"/>
      <c r="C4" s="162"/>
      <c r="D4" s="163">
        <v>25677</v>
      </c>
      <c r="E4" s="164"/>
      <c r="F4" s="165">
        <v>41870</v>
      </c>
      <c r="G4" s="166"/>
      <c r="H4" s="167"/>
    </row>
    <row r="5" spans="1:8">
      <c r="A5" s="148" t="s">
        <v>519</v>
      </c>
      <c r="B5" s="153"/>
      <c r="C5" s="154"/>
      <c r="D5" s="155">
        <v>88749</v>
      </c>
      <c r="E5" s="156"/>
      <c r="F5" s="157">
        <v>84962</v>
      </c>
      <c r="G5" s="158"/>
      <c r="H5" s="159"/>
    </row>
    <row r="6" spans="1:8">
      <c r="A6" s="160"/>
      <c r="B6" s="161"/>
      <c r="C6" s="162"/>
      <c r="D6" s="163">
        <v>63746</v>
      </c>
      <c r="E6" s="164"/>
      <c r="F6" s="165">
        <v>42793</v>
      </c>
      <c r="G6" s="166"/>
      <c r="H6" s="167"/>
    </row>
    <row r="7" spans="1:8">
      <c r="A7" s="148" t="s">
        <v>520</v>
      </c>
      <c r="B7" s="153"/>
      <c r="C7" s="154"/>
      <c r="D7" s="155">
        <v>54008</v>
      </c>
      <c r="E7" s="156"/>
      <c r="F7" s="157">
        <v>71279</v>
      </c>
      <c r="G7" s="158"/>
      <c r="H7" s="159"/>
    </row>
    <row r="8" spans="1:8">
      <c r="A8" s="160"/>
      <c r="B8" s="161"/>
      <c r="C8" s="162"/>
      <c r="D8" s="163">
        <v>39774</v>
      </c>
      <c r="E8" s="164"/>
      <c r="F8" s="165">
        <v>36731</v>
      </c>
      <c r="G8" s="166"/>
      <c r="H8" s="167"/>
    </row>
    <row r="9" spans="1:8">
      <c r="A9" s="148" t="s">
        <v>521</v>
      </c>
      <c r="B9" s="153"/>
      <c r="C9" s="154"/>
      <c r="D9" s="155">
        <v>31265</v>
      </c>
      <c r="E9" s="156"/>
      <c r="F9" s="157">
        <v>74994</v>
      </c>
      <c r="G9" s="158"/>
      <c r="H9" s="159"/>
    </row>
    <row r="10" spans="1:8">
      <c r="A10" s="160"/>
      <c r="B10" s="161"/>
      <c r="C10" s="162"/>
      <c r="D10" s="163">
        <v>18213</v>
      </c>
      <c r="E10" s="164"/>
      <c r="F10" s="165">
        <v>36188</v>
      </c>
      <c r="G10" s="166"/>
      <c r="H10" s="167"/>
    </row>
    <row r="11" spans="1:8">
      <c r="A11" s="148" t="s">
        <v>522</v>
      </c>
      <c r="B11" s="153"/>
      <c r="C11" s="154"/>
      <c r="D11" s="155">
        <v>33194</v>
      </c>
      <c r="E11" s="156"/>
      <c r="F11" s="157">
        <v>71849</v>
      </c>
      <c r="G11" s="158"/>
      <c r="H11" s="159"/>
    </row>
    <row r="12" spans="1:8">
      <c r="A12" s="160"/>
      <c r="B12" s="161"/>
      <c r="C12" s="168"/>
      <c r="D12" s="163">
        <v>15332</v>
      </c>
      <c r="E12" s="164"/>
      <c r="F12" s="165">
        <v>36144</v>
      </c>
      <c r="G12" s="166"/>
      <c r="H12" s="167"/>
    </row>
    <row r="13" spans="1:8">
      <c r="A13" s="148"/>
      <c r="B13" s="153"/>
      <c r="C13" s="169"/>
      <c r="D13" s="170">
        <v>51387</v>
      </c>
      <c r="E13" s="171"/>
      <c r="F13" s="172">
        <v>76474</v>
      </c>
      <c r="G13" s="173"/>
      <c r="H13" s="159"/>
    </row>
    <row r="14" spans="1:8">
      <c r="A14" s="160"/>
      <c r="B14" s="161"/>
      <c r="C14" s="162"/>
      <c r="D14" s="163">
        <v>32548</v>
      </c>
      <c r="E14" s="164"/>
      <c r="F14" s="165">
        <v>38745</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5.98</v>
      </c>
      <c r="C19" s="174">
        <f>ROUND(VALUE(SUBSTITUTE(実質収支比率等に係る経年分析!G$48,"▲","-")),2)</f>
        <v>9.57</v>
      </c>
      <c r="D19" s="174">
        <f>ROUND(VALUE(SUBSTITUTE(実質収支比率等に係る経年分析!H$48,"▲","-")),2)</f>
        <v>10.68</v>
      </c>
      <c r="E19" s="174">
        <f>ROUND(VALUE(SUBSTITUTE(実質収支比率等に係る経年分析!I$48,"▲","-")),2)</f>
        <v>9.82</v>
      </c>
      <c r="F19" s="174">
        <f>ROUND(VALUE(SUBSTITUTE(実質収支比率等に係る経年分析!J$48,"▲","-")),2)</f>
        <v>8.6199999999999992</v>
      </c>
    </row>
    <row r="20" spans="1:11">
      <c r="A20" s="174" t="s">
        <v>53</v>
      </c>
      <c r="B20" s="174">
        <f>ROUND(VALUE(SUBSTITUTE(実質収支比率等に係る経年分析!F$47,"▲","-")),2)</f>
        <v>16.75</v>
      </c>
      <c r="C20" s="174">
        <f>ROUND(VALUE(SUBSTITUTE(実質収支比率等に係る経年分析!G$47,"▲","-")),2)</f>
        <v>11.15</v>
      </c>
      <c r="D20" s="174">
        <f>ROUND(VALUE(SUBSTITUTE(実質収支比率等に係る経年分析!H$47,"▲","-")),2)</f>
        <v>15.68</v>
      </c>
      <c r="E20" s="174">
        <f>ROUND(VALUE(SUBSTITUTE(実質収支比率等に係る経年分析!I$47,"▲","-")),2)</f>
        <v>20.43</v>
      </c>
      <c r="F20" s="174">
        <f>ROUND(VALUE(SUBSTITUTE(実質収支比率等に係る経年分析!J$47,"▲","-")),2)</f>
        <v>20.43</v>
      </c>
    </row>
    <row r="21" spans="1:11">
      <c r="A21" s="174" t="s">
        <v>54</v>
      </c>
      <c r="B21" s="174">
        <f>IF(ISNUMBER(VALUE(SUBSTITUTE(実質収支比率等に係る経年分析!F$49,"▲","-"))),ROUND(VALUE(SUBSTITUTE(実質収支比率等に係る経年分析!F$49,"▲","-")),2),NA())</f>
        <v>-5.53</v>
      </c>
      <c r="C21" s="174">
        <f>IF(ISNUMBER(VALUE(SUBSTITUTE(実質収支比率等に係る経年分析!G$49,"▲","-"))),ROUND(VALUE(SUBSTITUTE(実質収支比率等に係る経年分析!G$49,"▲","-")),2),NA())</f>
        <v>-1.35</v>
      </c>
      <c r="D21" s="174">
        <f>IF(ISNUMBER(VALUE(SUBSTITUTE(実質収支比率等に係る経年分析!H$49,"▲","-"))),ROUND(VALUE(SUBSTITUTE(実質収支比率等に係る経年分析!H$49,"▲","-")),2),NA())</f>
        <v>6.51</v>
      </c>
      <c r="E21" s="174">
        <f>IF(ISNUMBER(VALUE(SUBSTITUTE(実質収支比率等に係る経年分析!I$49,"▲","-"))),ROUND(VALUE(SUBSTITUTE(実質収支比率等に係る経年分析!I$49,"▲","-")),2),NA())</f>
        <v>3.44</v>
      </c>
      <c r="F21" s="174">
        <f>IF(ISNUMBER(VALUE(SUBSTITUTE(実質収支比率等に係る経年分析!J$49,"▲","-"))),ROUND(VALUE(SUBSTITUTE(実質収支比率等に係る経年分析!J$49,"▲","-")),2),NA())</f>
        <v>-1.1499999999999999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介護保険事業特別会計（サービス事業勘定）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c r="A33" s="175" t="str">
        <f>IF(連結実質赤字比率に係る赤字・黒字の構成分析!C$37="",NA(),連結実質赤字比率に係る赤字・黒字の構成分析!C$37)</f>
        <v>潟上市下水道事業会計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1.52</v>
      </c>
    </row>
    <row r="34" spans="1:16">
      <c r="A34" s="175" t="str">
        <f>IF(連結実質赤字比率に係る赤字・黒字の構成分析!C$36="",NA(),連結実質赤字比率に係る赤字・黒字の構成分析!C$36)</f>
        <v>介護保険事業特別会計（保険事業勘定）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4.8899999999999997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8.6199999999999992</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1798</v>
      </c>
      <c r="E42" s="176"/>
      <c r="F42" s="176"/>
      <c r="G42" s="176">
        <f>'実質公債費比率（分子）の構造'!L$52</f>
        <v>1802</v>
      </c>
      <c r="H42" s="176"/>
      <c r="I42" s="176"/>
      <c r="J42" s="176">
        <f>'実質公債費比率（分子）の構造'!M$52</f>
        <v>1759</v>
      </c>
      <c r="K42" s="176"/>
      <c r="L42" s="176"/>
      <c r="M42" s="176">
        <f>'実質公債費比率（分子）の構造'!N$52</f>
        <v>1709</v>
      </c>
      <c r="N42" s="176"/>
      <c r="O42" s="176"/>
      <c r="P42" s="176">
        <f>'実質公債費比率（分子）の構造'!O$52</f>
        <v>1650</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9</v>
      </c>
      <c r="C44" s="176"/>
      <c r="D44" s="176"/>
      <c r="E44" s="176">
        <f>'実質公債費比率（分子）の構造'!L$50</f>
        <v>9</v>
      </c>
      <c r="F44" s="176"/>
      <c r="G44" s="176"/>
      <c r="H44" s="176">
        <f>'実質公債費比率（分子）の構造'!M$50</f>
        <v>9</v>
      </c>
      <c r="I44" s="176"/>
      <c r="J44" s="176"/>
      <c r="K44" s="176">
        <f>'実質公債費比率（分子）の構造'!N$50</f>
        <v>9</v>
      </c>
      <c r="L44" s="176"/>
      <c r="M44" s="176"/>
      <c r="N44" s="176">
        <f>'実質公債費比率（分子）の構造'!O$50</f>
        <v>9</v>
      </c>
      <c r="O44" s="176"/>
      <c r="P44" s="176"/>
    </row>
    <row r="45" spans="1:16">
      <c r="A45" s="176" t="s">
        <v>63</v>
      </c>
      <c r="B45" s="176">
        <f>'実質公債費比率（分子）の構造'!K$49</f>
        <v>58</v>
      </c>
      <c r="C45" s="176"/>
      <c r="D45" s="176"/>
      <c r="E45" s="176">
        <f>'実質公債費比率（分子）の構造'!L$49</f>
        <v>63</v>
      </c>
      <c r="F45" s="176"/>
      <c r="G45" s="176"/>
      <c r="H45" s="176">
        <f>'実質公債費比率（分子）の構造'!M$49</f>
        <v>66</v>
      </c>
      <c r="I45" s="176"/>
      <c r="J45" s="176"/>
      <c r="K45" s="176">
        <f>'実質公債費比率（分子）の構造'!N$49</f>
        <v>64</v>
      </c>
      <c r="L45" s="176"/>
      <c r="M45" s="176"/>
      <c r="N45" s="176">
        <f>'実質公債費比率（分子）の構造'!O$49</f>
        <v>59</v>
      </c>
      <c r="O45" s="176"/>
      <c r="P45" s="176"/>
    </row>
    <row r="46" spans="1:16">
      <c r="A46" s="176" t="s">
        <v>64</v>
      </c>
      <c r="B46" s="176">
        <f>'実質公債費比率（分子）の構造'!K$48</f>
        <v>428</v>
      </c>
      <c r="C46" s="176"/>
      <c r="D46" s="176"/>
      <c r="E46" s="176">
        <f>'実質公債費比率（分子）の構造'!L$48</f>
        <v>431</v>
      </c>
      <c r="F46" s="176"/>
      <c r="G46" s="176"/>
      <c r="H46" s="176">
        <f>'実質公債費比率（分子）の構造'!M$48</f>
        <v>394</v>
      </c>
      <c r="I46" s="176"/>
      <c r="J46" s="176"/>
      <c r="K46" s="176">
        <f>'実質公債費比率（分子）の構造'!N$48</f>
        <v>341</v>
      </c>
      <c r="L46" s="176"/>
      <c r="M46" s="176"/>
      <c r="N46" s="176">
        <f>'実質公債費比率（分子）の構造'!O$48</f>
        <v>339</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1807</v>
      </c>
      <c r="C49" s="176"/>
      <c r="D49" s="176"/>
      <c r="E49" s="176">
        <f>'実質公債費比率（分子）の構造'!L$45</f>
        <v>1854</v>
      </c>
      <c r="F49" s="176"/>
      <c r="G49" s="176"/>
      <c r="H49" s="176">
        <f>'実質公債費比率（分子）の構造'!M$45</f>
        <v>1860</v>
      </c>
      <c r="I49" s="176"/>
      <c r="J49" s="176"/>
      <c r="K49" s="176">
        <f>'実質公債費比率（分子）の構造'!N$45</f>
        <v>1831</v>
      </c>
      <c r="L49" s="176"/>
      <c r="M49" s="176"/>
      <c r="N49" s="176">
        <f>'実質公債費比率（分子）の構造'!O$45</f>
        <v>1790</v>
      </c>
      <c r="O49" s="176"/>
      <c r="P49" s="176"/>
    </row>
    <row r="50" spans="1:16">
      <c r="A50" s="176" t="s">
        <v>67</v>
      </c>
      <c r="B50" s="176" t="e">
        <f>NA()</f>
        <v>#N/A</v>
      </c>
      <c r="C50" s="176">
        <f>IF(ISNUMBER('実質公債費比率（分子）の構造'!K$53),'実質公債費比率（分子）の構造'!K$53,NA())</f>
        <v>504</v>
      </c>
      <c r="D50" s="176" t="e">
        <f>NA()</f>
        <v>#N/A</v>
      </c>
      <c r="E50" s="176" t="e">
        <f>NA()</f>
        <v>#N/A</v>
      </c>
      <c r="F50" s="176">
        <f>IF(ISNUMBER('実質公債費比率（分子）の構造'!L$53),'実質公債費比率（分子）の構造'!L$53,NA())</f>
        <v>555</v>
      </c>
      <c r="G50" s="176" t="e">
        <f>NA()</f>
        <v>#N/A</v>
      </c>
      <c r="H50" s="176" t="e">
        <f>NA()</f>
        <v>#N/A</v>
      </c>
      <c r="I50" s="176">
        <f>IF(ISNUMBER('実質公債費比率（分子）の構造'!M$53),'実質公債費比率（分子）の構造'!M$53,NA())</f>
        <v>570</v>
      </c>
      <c r="J50" s="176" t="e">
        <f>NA()</f>
        <v>#N/A</v>
      </c>
      <c r="K50" s="176" t="e">
        <f>NA()</f>
        <v>#N/A</v>
      </c>
      <c r="L50" s="176">
        <f>IF(ISNUMBER('実質公債費比率（分子）の構造'!N$53),'実質公債費比率（分子）の構造'!N$53,NA())</f>
        <v>536</v>
      </c>
      <c r="M50" s="176" t="e">
        <f>NA()</f>
        <v>#N/A</v>
      </c>
      <c r="N50" s="176" t="e">
        <f>NA()</f>
        <v>#N/A</v>
      </c>
      <c r="O50" s="176">
        <f>IF(ISNUMBER('実質公債費比率（分子）の構造'!O$53),'実質公債費比率（分子）の構造'!O$53,NA())</f>
        <v>547</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18837</v>
      </c>
      <c r="E56" s="175"/>
      <c r="F56" s="175"/>
      <c r="G56" s="175">
        <f>'将来負担比率（分子）の構造'!J$52</f>
        <v>18481</v>
      </c>
      <c r="H56" s="175"/>
      <c r="I56" s="175"/>
      <c r="J56" s="175">
        <f>'将来負担比率（分子）の構造'!K$52</f>
        <v>17830</v>
      </c>
      <c r="K56" s="175"/>
      <c r="L56" s="175"/>
      <c r="M56" s="175">
        <f>'将来負担比率（分子）の構造'!L$52</f>
        <v>16601</v>
      </c>
      <c r="N56" s="175"/>
      <c r="O56" s="175"/>
      <c r="P56" s="175">
        <f>'将来負担比率（分子）の構造'!M$52</f>
        <v>15316</v>
      </c>
    </row>
    <row r="57" spans="1:16">
      <c r="A57" s="175" t="s">
        <v>42</v>
      </c>
      <c r="B57" s="175"/>
      <c r="C57" s="175"/>
      <c r="D57" s="175">
        <f>'将来負担比率（分子）の構造'!I$51</f>
        <v>68</v>
      </c>
      <c r="E57" s="175"/>
      <c r="F57" s="175"/>
      <c r="G57" s="175">
        <f>'将来負担比率（分子）の構造'!J$51</f>
        <v>59</v>
      </c>
      <c r="H57" s="175"/>
      <c r="I57" s="175"/>
      <c r="J57" s="175">
        <f>'将来負担比率（分子）の構造'!K$51</f>
        <v>50</v>
      </c>
      <c r="K57" s="175"/>
      <c r="L57" s="175"/>
      <c r="M57" s="175">
        <f>'将来負担比率（分子）の構造'!L$51</f>
        <v>42</v>
      </c>
      <c r="N57" s="175"/>
      <c r="O57" s="175"/>
      <c r="P57" s="175">
        <f>'将来負担比率（分子）の構造'!M$51</f>
        <v>35</v>
      </c>
    </row>
    <row r="58" spans="1:16">
      <c r="A58" s="175" t="s">
        <v>41</v>
      </c>
      <c r="B58" s="175"/>
      <c r="C58" s="175"/>
      <c r="D58" s="175">
        <f>'将来負担比率（分子）の構造'!I$50</f>
        <v>2208</v>
      </c>
      <c r="E58" s="175"/>
      <c r="F58" s="175"/>
      <c r="G58" s="175">
        <f>'将来負担比率（分子）の構造'!J$50</f>
        <v>1777</v>
      </c>
      <c r="H58" s="175"/>
      <c r="I58" s="175"/>
      <c r="J58" s="175">
        <f>'将来負担比率（分子）の構造'!K$50</f>
        <v>2815</v>
      </c>
      <c r="K58" s="175"/>
      <c r="L58" s="175"/>
      <c r="M58" s="175">
        <f>'将来負担比率（分子）の構造'!L$50</f>
        <v>3502</v>
      </c>
      <c r="N58" s="175"/>
      <c r="O58" s="175"/>
      <c r="P58" s="175">
        <f>'将来負担比率（分子）の構造'!M$50</f>
        <v>3652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1415</v>
      </c>
      <c r="C62" s="175"/>
      <c r="D62" s="175"/>
      <c r="E62" s="175">
        <f>'将来負担比率（分子）の構造'!J$45</f>
        <v>1448</v>
      </c>
      <c r="F62" s="175"/>
      <c r="G62" s="175"/>
      <c r="H62" s="175">
        <f>'将来負担比率（分子）の構造'!K$45</f>
        <v>1400</v>
      </c>
      <c r="I62" s="175"/>
      <c r="J62" s="175"/>
      <c r="K62" s="175">
        <f>'将来負担比率（分子）の構造'!L$45</f>
        <v>1532</v>
      </c>
      <c r="L62" s="175"/>
      <c r="M62" s="175"/>
      <c r="N62" s="175">
        <f>'将来負担比率（分子）の構造'!M$45</f>
        <v>1588</v>
      </c>
      <c r="O62" s="175"/>
      <c r="P62" s="175"/>
    </row>
    <row r="63" spans="1:16">
      <c r="A63" s="175" t="s">
        <v>34</v>
      </c>
      <c r="B63" s="175">
        <f>'将来負担比率（分子）の構造'!I$44</f>
        <v>274</v>
      </c>
      <c r="C63" s="175"/>
      <c r="D63" s="175"/>
      <c r="E63" s="175">
        <f>'将来負担比率（分子）の構造'!J$44</f>
        <v>224</v>
      </c>
      <c r="F63" s="175"/>
      <c r="G63" s="175"/>
      <c r="H63" s="175">
        <f>'将来負担比率（分子）の構造'!K$44</f>
        <v>184</v>
      </c>
      <c r="I63" s="175"/>
      <c r="J63" s="175"/>
      <c r="K63" s="175">
        <f>'将来負担比率（分子）の構造'!L$44</f>
        <v>138</v>
      </c>
      <c r="L63" s="175"/>
      <c r="M63" s="175"/>
      <c r="N63" s="175">
        <f>'将来負担比率（分子）の構造'!M$44</f>
        <v>121</v>
      </c>
      <c r="O63" s="175"/>
      <c r="P63" s="175"/>
    </row>
    <row r="64" spans="1:16">
      <c r="A64" s="175" t="s">
        <v>33</v>
      </c>
      <c r="B64" s="175">
        <f>'将来負担比率（分子）の構造'!I$43</f>
        <v>5316</v>
      </c>
      <c r="C64" s="175"/>
      <c r="D64" s="175"/>
      <c r="E64" s="175">
        <f>'将来負担比率（分子）の構造'!J$43</f>
        <v>4797</v>
      </c>
      <c r="F64" s="175"/>
      <c r="G64" s="175"/>
      <c r="H64" s="175">
        <f>'将来負担比率（分子）の構造'!K$43</f>
        <v>4218</v>
      </c>
      <c r="I64" s="175"/>
      <c r="J64" s="175"/>
      <c r="K64" s="175">
        <f>'将来負担比率（分子）の構造'!L$43</f>
        <v>3947</v>
      </c>
      <c r="L64" s="175"/>
      <c r="M64" s="175"/>
      <c r="N64" s="175">
        <f>'将来負担比率（分子）の構造'!M$43</f>
        <v>3602</v>
      </c>
      <c r="O64" s="175"/>
      <c r="P64" s="175"/>
    </row>
    <row r="65" spans="1:16">
      <c r="A65" s="175" t="s">
        <v>32</v>
      </c>
      <c r="B65" s="175">
        <f>'将来負担比率（分子）の構造'!I$42</f>
        <v>53</v>
      </c>
      <c r="C65" s="175"/>
      <c r="D65" s="175"/>
      <c r="E65" s="175">
        <f>'将来負担比率（分子）の構造'!J$42</f>
        <v>43</v>
      </c>
      <c r="F65" s="175"/>
      <c r="G65" s="175"/>
      <c r="H65" s="175">
        <f>'将来負担比率（分子）の構造'!K$42</f>
        <v>34</v>
      </c>
      <c r="I65" s="175"/>
      <c r="J65" s="175"/>
      <c r="K65" s="175">
        <f>'将来負担比率（分子）の構造'!L$42</f>
        <v>25</v>
      </c>
      <c r="L65" s="175"/>
      <c r="M65" s="175"/>
      <c r="N65" s="175">
        <f>'将来負担比率（分子）の構造'!M$42</f>
        <v>16</v>
      </c>
      <c r="O65" s="175"/>
      <c r="P65" s="175"/>
    </row>
    <row r="66" spans="1:16">
      <c r="A66" s="175" t="s">
        <v>31</v>
      </c>
      <c r="B66" s="175">
        <f>'将来負担比率（分子）の構造'!I$41</f>
        <v>18635</v>
      </c>
      <c r="C66" s="175"/>
      <c r="D66" s="175"/>
      <c r="E66" s="175">
        <f>'将来負担比率（分子）の構造'!J$41</f>
        <v>19035</v>
      </c>
      <c r="F66" s="175"/>
      <c r="G66" s="175"/>
      <c r="H66" s="175">
        <f>'将来負担比率（分子）の構造'!K$41</f>
        <v>18759</v>
      </c>
      <c r="I66" s="175"/>
      <c r="J66" s="175"/>
      <c r="K66" s="175">
        <f>'将来負担比率（分子）の構造'!L$41</f>
        <v>17510</v>
      </c>
      <c r="L66" s="175"/>
      <c r="M66" s="175"/>
      <c r="N66" s="175">
        <f>'将来負担比率（分子）の構造'!M$41</f>
        <v>16373</v>
      </c>
      <c r="O66" s="175"/>
      <c r="P66" s="175"/>
    </row>
    <row r="67" spans="1:16">
      <c r="A67" s="175" t="s">
        <v>71</v>
      </c>
      <c r="B67" s="175" t="e">
        <f>NA()</f>
        <v>#N/A</v>
      </c>
      <c r="C67" s="175">
        <f>IF(ISNUMBER('将来負担比率（分子）の構造'!I$53), IF('将来負担比率（分子）の構造'!I$53 &lt; 0, 0, '将来負担比率（分子）の構造'!I$53), NA())</f>
        <v>4579</v>
      </c>
      <c r="D67" s="175" t="e">
        <f>NA()</f>
        <v>#N/A</v>
      </c>
      <c r="E67" s="175" t="e">
        <f>NA()</f>
        <v>#N/A</v>
      </c>
      <c r="F67" s="175">
        <f>IF(ISNUMBER('将来負担比率（分子）の構造'!J$53), IF('将来負担比率（分子）の構造'!J$53 &lt; 0, 0, '将来負担比率（分子）の構造'!J$53), NA())</f>
        <v>5229</v>
      </c>
      <c r="G67" s="175" t="e">
        <f>NA()</f>
        <v>#N/A</v>
      </c>
      <c r="H67" s="175" t="e">
        <f>NA()</f>
        <v>#N/A</v>
      </c>
      <c r="I67" s="175">
        <f>IF(ISNUMBER('将来負担比率（分子）の構造'!K$53), IF('将来負担比率（分子）の構造'!K$53 &lt; 0, 0, '将来負担比率（分子）の構造'!K$53), NA())</f>
        <v>3900</v>
      </c>
      <c r="J67" s="175" t="e">
        <f>NA()</f>
        <v>#N/A</v>
      </c>
      <c r="K67" s="175" t="e">
        <f>NA()</f>
        <v>#N/A</v>
      </c>
      <c r="L67" s="175">
        <f>IF(ISNUMBER('将来負担比率（分子）の構造'!L$53), IF('将来負担比率（分子）の構造'!L$53 &lt; 0, 0, '将来負担比率（分子）の構造'!L$53), NA())</f>
        <v>3006</v>
      </c>
      <c r="M67" s="175" t="e">
        <f>NA()</f>
        <v>#N/A</v>
      </c>
      <c r="N67" s="175" t="e">
        <f>NA()</f>
        <v>#N/A</v>
      </c>
      <c r="O67" s="175">
        <f>IF(ISNUMBER('将来負担比率（分子）の構造'!M$53), IF('将来負担比率（分子）の構造'!M$53 &lt; 0, 0, '将来負担比率（分子）の構造'!M$53), NA())</f>
        <v>2697</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1588</v>
      </c>
      <c r="C72" s="179">
        <f>基金残高に係る経年分析!G55</f>
        <v>2034</v>
      </c>
      <c r="D72" s="179">
        <f>基金残高に係る経年分析!H55</f>
        <v>2037</v>
      </c>
    </row>
    <row r="73" spans="1:16">
      <c r="A73" s="178" t="s">
        <v>74</v>
      </c>
      <c r="B73" s="179">
        <f>基金残高に係る経年分析!F56</f>
        <v>110</v>
      </c>
      <c r="C73" s="179">
        <f>基金残高に係る経年分析!G56</f>
        <v>110</v>
      </c>
      <c r="D73" s="179">
        <f>基金残高に係る経年分析!H56</f>
        <v>110</v>
      </c>
    </row>
    <row r="74" spans="1:16">
      <c r="A74" s="178" t="s">
        <v>75</v>
      </c>
      <c r="B74" s="179">
        <f>基金残高に係る経年分析!F57</f>
        <v>862</v>
      </c>
      <c r="C74" s="179">
        <f>基金残高に係る経年分析!G57</f>
        <v>735</v>
      </c>
      <c r="D74" s="179">
        <f>基金残高に係る経年分析!H57</f>
        <v>721</v>
      </c>
    </row>
  </sheetData>
  <sheetProtection algorithmName="SHA-512" hashValue="V072ZP7AdxzNx5U8RnEjapQgbeu7YsFBJbIfYEWKy1S8AgL8E8Z3DMKJ/F1coE0ZpUL9a4ELe1hY6NoH1y5wDg==" saltValue="5vR4GyiBnU/qMHKB74nE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菊地 陽平</cp:lastModifiedBy>
  <cp:lastPrinted>2025-03-18T05:25:34Z</cp:lastPrinted>
  <dcterms:created xsi:type="dcterms:W3CDTF">2025-02-19T00:45:19Z</dcterms:created>
  <dcterms:modified xsi:type="dcterms:W3CDTF">2025-03-28T23:43:46Z</dcterms:modified>
  <cp:category/>
</cp:coreProperties>
</file>